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олодша" sheetId="1" r:id="rId1"/>
    <sheet name="середня" sheetId="2" r:id="rId2"/>
    <sheet name="старша" sheetId="3" r:id="rId3"/>
    <sheet name="педагоги" sheetId="4" r:id="rId4"/>
    <sheet name="мол. іменна" sheetId="7" state="hidden" r:id="rId5"/>
    <sheet name="сер. іменна" sheetId="8" state="hidden" r:id="rId6"/>
    <sheet name="ст. іменна" sheetId="9" state="hidden" r:id="rId7"/>
    <sheet name="ел. іменна" sheetId="10" state="hidden" r:id="rId8"/>
    <sheet name="Лист1" sheetId="6" state="hidden" r:id="rId9"/>
    <sheet name="пед.іменна" sheetId="11" state="hidden" r:id="rId10"/>
  </sheets>
  <calcPr calcId="124519"/>
</workbook>
</file>

<file path=xl/calcChain.xml><?xml version="1.0" encoding="utf-8"?>
<calcChain xmlns="http://schemas.openxmlformats.org/spreadsheetml/2006/main">
  <c r="E22" i="1"/>
  <c r="G22" s="1"/>
  <c r="E19" i="4"/>
  <c r="G19" s="1"/>
  <c r="E13"/>
  <c r="G13" s="1"/>
  <c r="E21"/>
  <c r="G21" s="1"/>
  <c r="G14"/>
  <c r="E14"/>
  <c r="E15"/>
  <c r="G15" s="1"/>
  <c r="G22"/>
  <c r="E22"/>
  <c r="G12"/>
  <c r="E12"/>
  <c r="E10"/>
  <c r="G10" s="1"/>
  <c r="G17"/>
  <c r="E17"/>
  <c r="E16"/>
  <c r="G16" s="1"/>
  <c r="E20"/>
  <c r="G20" s="1"/>
  <c r="E11"/>
  <c r="G11" s="1"/>
  <c r="G18"/>
  <c r="H18" s="1"/>
  <c r="E18"/>
  <c r="E11" i="3"/>
  <c r="G11" s="1"/>
  <c r="E13"/>
  <c r="G13" s="1"/>
  <c r="E12"/>
  <c r="G12" s="1"/>
  <c r="E19"/>
  <c r="G19" s="1"/>
  <c r="E16"/>
  <c r="G16" s="1"/>
  <c r="E14"/>
  <c r="G14" s="1"/>
  <c r="E10"/>
  <c r="G10" s="1"/>
  <c r="E20"/>
  <c r="G20" s="1"/>
  <c r="E17"/>
  <c r="G17" s="1"/>
  <c r="E21"/>
  <c r="G21" s="1"/>
  <c r="E15"/>
  <c r="G15" s="1"/>
  <c r="E22"/>
  <c r="G22" s="1"/>
  <c r="E18"/>
  <c r="G18" s="1"/>
  <c r="H18" s="1"/>
  <c r="E15" i="2"/>
  <c r="G15" s="1"/>
  <c r="E21"/>
  <c r="G21" s="1"/>
  <c r="H21" s="1"/>
  <c r="E20"/>
  <c r="G20" s="1"/>
  <c r="H20" s="1"/>
  <c r="E17"/>
  <c r="G17" s="1"/>
  <c r="E14"/>
  <c r="G14" s="1"/>
  <c r="H14" s="1"/>
  <c r="E10"/>
  <c r="G10" s="1"/>
  <c r="H10" s="1"/>
  <c r="E22"/>
  <c r="G22" s="1"/>
  <c r="E23"/>
  <c r="G23" s="1"/>
  <c r="H23" s="1"/>
  <c r="E12"/>
  <c r="G12" s="1"/>
  <c r="H12" s="1"/>
  <c r="E16"/>
  <c r="G16" s="1"/>
  <c r="E11"/>
  <c r="G11" s="1"/>
  <c r="H11" s="1"/>
  <c r="E24"/>
  <c r="G24" s="1"/>
  <c r="E18"/>
  <c r="G18" s="1"/>
  <c r="E13"/>
  <c r="G13" s="1"/>
  <c r="H13" s="1"/>
  <c r="E19"/>
  <c r="G19" s="1"/>
  <c r="E19" i="1"/>
  <c r="E12"/>
  <c r="E16"/>
  <c r="E13"/>
  <c r="E17"/>
  <c r="E15"/>
  <c r="E11"/>
  <c r="E20"/>
  <c r="E10"/>
  <c r="E14"/>
  <c r="E21"/>
  <c r="G7" i="10"/>
  <c r="G8" s="1"/>
  <c r="G9" s="1"/>
  <c r="G10" s="1"/>
  <c r="H19" i="4" l="1"/>
  <c r="H16"/>
  <c r="G15" i="11" s="1"/>
  <c r="G16" s="1"/>
  <c r="G17" s="1"/>
  <c r="G18" s="1"/>
  <c r="H12" i="4"/>
  <c r="H14"/>
  <c r="H11"/>
  <c r="G7" i="11" s="1"/>
  <c r="G8" s="1"/>
  <c r="G9" s="1"/>
  <c r="G10" s="1"/>
  <c r="H17" i="4"/>
  <c r="H22"/>
  <c r="H21"/>
  <c r="H20"/>
  <c r="G11" i="11" s="1"/>
  <c r="G12" s="1"/>
  <c r="G13" s="1"/>
  <c r="G14" s="1"/>
  <c r="H10" i="4"/>
  <c r="G3" i="11" s="1"/>
  <c r="G4" s="1"/>
  <c r="G5" s="1"/>
  <c r="G6" s="1"/>
  <c r="H15" i="4"/>
  <c r="H13"/>
  <c r="H22" i="3"/>
  <c r="H17"/>
  <c r="G19" i="9" s="1"/>
  <c r="G20" s="1"/>
  <c r="G21" s="1"/>
  <c r="G22" s="1"/>
  <c r="H14" i="3"/>
  <c r="H12"/>
  <c r="H10"/>
  <c r="G27" i="9" s="1"/>
  <c r="G28" s="1"/>
  <c r="G29" s="1"/>
  <c r="G30" s="1"/>
  <c r="H21" i="3"/>
  <c r="H19"/>
  <c r="G39" i="9" s="1"/>
  <c r="G40" s="1"/>
  <c r="G41" s="1"/>
  <c r="G42" s="1"/>
  <c r="H15" i="3"/>
  <c r="G11" i="9" s="1"/>
  <c r="G12" s="1"/>
  <c r="G13" s="1"/>
  <c r="G14" s="1"/>
  <c r="H20" i="3"/>
  <c r="H16"/>
  <c r="G35" i="9" s="1"/>
  <c r="G36" s="1"/>
  <c r="G37" s="1"/>
  <c r="G38" s="1"/>
  <c r="H13" i="3"/>
  <c r="G47" i="9" s="1"/>
  <c r="G48" s="1"/>
  <c r="G49" s="1"/>
  <c r="G50" s="1"/>
  <c r="G55"/>
  <c r="G56" s="1"/>
  <c r="G57" s="1"/>
  <c r="G58" s="1"/>
  <c r="H11" i="3"/>
  <c r="G51" i="9" s="1"/>
  <c r="G52" s="1"/>
  <c r="G53" s="1"/>
  <c r="G54" s="1"/>
  <c r="H18" i="2"/>
  <c r="H16"/>
  <c r="H22"/>
  <c r="H17"/>
  <c r="H15"/>
  <c r="H19"/>
  <c r="G4" i="8" s="1"/>
  <c r="G5" s="1"/>
  <c r="G6" s="1"/>
  <c r="G7" s="1"/>
  <c r="H24" i="2"/>
  <c r="G3" i="10"/>
  <c r="G4" s="1"/>
  <c r="G5" s="1"/>
  <c r="G6" s="1"/>
  <c r="G19" i="11" l="1"/>
  <c r="G20" s="1"/>
  <c r="G21" s="1"/>
  <c r="G22" s="1"/>
  <c r="G23" i="9"/>
  <c r="G24" s="1"/>
  <c r="G25" s="1"/>
  <c r="G26" s="1"/>
  <c r="G15"/>
  <c r="G16" s="1"/>
  <c r="G17" s="1"/>
  <c r="G18" s="1"/>
  <c r="G31"/>
  <c r="G32" s="1"/>
  <c r="G33" s="1"/>
  <c r="G34" s="1"/>
  <c r="G3"/>
  <c r="G4" s="1"/>
  <c r="G5" s="1"/>
  <c r="G6" s="1"/>
  <c r="G43"/>
  <c r="G44" s="1"/>
  <c r="G45" s="1"/>
  <c r="G46" s="1"/>
  <c r="G7"/>
  <c r="G8" s="1"/>
  <c r="G9" s="1"/>
  <c r="G10" s="1"/>
  <c r="G64" i="8"/>
  <c r="G65" s="1"/>
  <c r="G66" s="1"/>
  <c r="G67" s="1"/>
  <c r="G44"/>
  <c r="G45" s="1"/>
  <c r="G46" s="1"/>
  <c r="G47" s="1"/>
  <c r="G40"/>
  <c r="G41" s="1"/>
  <c r="G42" s="1"/>
  <c r="G43" s="1"/>
  <c r="G20"/>
  <c r="G21" s="1"/>
  <c r="G22" s="1"/>
  <c r="G23" s="1"/>
  <c r="G56"/>
  <c r="G57" s="1"/>
  <c r="G58" s="1"/>
  <c r="G59" s="1"/>
  <c r="G84"/>
  <c r="G85" s="1"/>
  <c r="G86" s="1"/>
  <c r="G87" s="1"/>
  <c r="G16"/>
  <c r="G17" s="1"/>
  <c r="G18" s="1"/>
  <c r="G19" s="1"/>
  <c r="G72"/>
  <c r="G73" s="1"/>
  <c r="G74" s="1"/>
  <c r="G75" s="1"/>
  <c r="G80"/>
  <c r="G81" s="1"/>
  <c r="G82" s="1"/>
  <c r="G83" s="1"/>
  <c r="G68"/>
  <c r="G69" s="1"/>
  <c r="G70" s="1"/>
  <c r="G71" s="1"/>
  <c r="G76"/>
  <c r="G77" s="1"/>
  <c r="G78" s="1"/>
  <c r="G79" s="1"/>
  <c r="G88"/>
  <c r="G89" s="1"/>
  <c r="G90" s="1"/>
  <c r="G91" s="1"/>
  <c r="G60"/>
  <c r="G61" s="1"/>
  <c r="G62" s="1"/>
  <c r="G63" s="1"/>
  <c r="G32"/>
  <c r="G33" s="1"/>
  <c r="G34" s="1"/>
  <c r="G35" s="1"/>
  <c r="G12"/>
  <c r="G28"/>
  <c r="G29" s="1"/>
  <c r="G30" s="1"/>
  <c r="G31" s="1"/>
  <c r="G8"/>
  <c r="G9" s="1"/>
  <c r="G10" s="1"/>
  <c r="G11" s="1"/>
  <c r="G36"/>
  <c r="G37" s="1"/>
  <c r="G38" s="1"/>
  <c r="G39" s="1"/>
  <c r="G24"/>
  <c r="G25" s="1"/>
  <c r="G26" s="1"/>
  <c r="G27" s="1"/>
  <c r="G52"/>
  <c r="G53" s="1"/>
  <c r="G54" s="1"/>
  <c r="G55" s="1"/>
  <c r="G48"/>
  <c r="G49" s="1"/>
  <c r="G50" s="1"/>
  <c r="G51" s="1"/>
  <c r="G80" i="7"/>
  <c r="G81" s="1"/>
  <c r="G82" s="1"/>
  <c r="G83" s="1"/>
  <c r="G17" i="1"/>
  <c r="G21"/>
  <c r="G10"/>
  <c r="G14"/>
  <c r="G76" i="7"/>
  <c r="G77" s="1"/>
  <c r="G78" s="1"/>
  <c r="G79" s="1"/>
  <c r="G15" i="1"/>
  <c r="H15" s="1"/>
  <c r="E18"/>
  <c r="G18" s="1"/>
  <c r="G16"/>
  <c r="H16" s="1"/>
  <c r="G56" i="7"/>
  <c r="G57" s="1"/>
  <c r="G58" s="1"/>
  <c r="G59" s="1"/>
  <c r="G84"/>
  <c r="G85" s="1"/>
  <c r="G86" s="1"/>
  <c r="G87" s="1"/>
  <c r="G72"/>
  <c r="G73" s="1"/>
  <c r="G74" s="1"/>
  <c r="G75" s="1"/>
  <c r="G12" i="1"/>
  <c r="H12" s="1"/>
  <c r="G12" i="7" s="1"/>
  <c r="G13" s="1"/>
  <c r="G14" s="1"/>
  <c r="G15" s="1"/>
  <c r="G11" i="1"/>
  <c r="H11" s="1"/>
  <c r="G32" i="7" s="1"/>
  <c r="G33" s="1"/>
  <c r="G34" s="1"/>
  <c r="G35" s="1"/>
  <c r="G20" i="1"/>
  <c r="H20" s="1"/>
  <c r="G19"/>
  <c r="H19" s="1"/>
  <c r="G13"/>
  <c r="H13" s="1"/>
  <c r="G8" i="7" l="1"/>
  <c r="G9" s="1"/>
  <c r="G10" s="1"/>
  <c r="G11" s="1"/>
  <c r="H10" i="1"/>
  <c r="H22"/>
  <c r="G40" i="7"/>
  <c r="G41" s="1"/>
  <c r="G42" s="1"/>
  <c r="G43" s="1"/>
  <c r="G4"/>
  <c r="G5" s="1"/>
  <c r="G6" s="1"/>
  <c r="G7" s="1"/>
  <c r="G16"/>
  <c r="G17" s="1"/>
  <c r="G18" s="1"/>
  <c r="G19" s="1"/>
  <c r="G28"/>
  <c r="G29" s="1"/>
  <c r="G30" s="1"/>
  <c r="G31" s="1"/>
  <c r="G48"/>
  <c r="G49" s="1"/>
  <c r="G50" s="1"/>
  <c r="G51" s="1"/>
  <c r="G68"/>
  <c r="G69" s="1"/>
  <c r="G70" s="1"/>
  <c r="G71" s="1"/>
  <c r="H17" i="1"/>
  <c r="G24" i="7" s="1"/>
  <c r="G25" s="1"/>
  <c r="G26" s="1"/>
  <c r="G27" s="1"/>
  <c r="H14" i="1"/>
  <c r="G44" i="7" s="1"/>
  <c r="G45" s="1"/>
  <c r="G46" s="1"/>
  <c r="G47" s="1"/>
  <c r="H21" i="1"/>
  <c r="G52" i="7" s="1"/>
  <c r="G53" s="1"/>
  <c r="G54" s="1"/>
  <c r="G55" s="1"/>
  <c r="G15" i="8"/>
  <c r="G13"/>
  <c r="G14" s="1"/>
  <c r="G20" i="7" l="1"/>
  <c r="G21" s="1"/>
  <c r="G22" s="1"/>
  <c r="G23" s="1"/>
  <c r="G36"/>
  <c r="G37" s="1"/>
  <c r="G38" s="1"/>
  <c r="G39" s="1"/>
  <c r="G64"/>
  <c r="G60" s="1"/>
  <c r="G61" s="1"/>
  <c r="G62" s="1"/>
  <c r="G63" s="1"/>
  <c r="G65" l="1"/>
  <c r="G66" s="1"/>
  <c r="G67" s="1"/>
</calcChain>
</file>

<file path=xl/sharedStrings.xml><?xml version="1.0" encoding="utf-8"?>
<sst xmlns="http://schemas.openxmlformats.org/spreadsheetml/2006/main" count="781" uniqueCount="348">
  <si>
    <t>№</t>
  </si>
  <si>
    <t>Команда</t>
  </si>
  <si>
    <t>Сума штрафу</t>
  </si>
  <si>
    <t>Час на дистанції</t>
  </si>
  <si>
    <t xml:space="preserve">Результат </t>
  </si>
  <si>
    <t>Місце</t>
  </si>
  <si>
    <t>Нептур - УДЦ</t>
  </si>
  <si>
    <t>КВНЖ</t>
  </si>
  <si>
    <t xml:space="preserve">Лідер - Тур 1 </t>
  </si>
  <si>
    <t>СШ № 102</t>
  </si>
  <si>
    <t>СШ № 221</t>
  </si>
  <si>
    <t>АГУ</t>
  </si>
  <si>
    <t>АРТ</t>
  </si>
  <si>
    <t>СШ № 80</t>
  </si>
  <si>
    <t>ЦПР Святошино</t>
  </si>
  <si>
    <t>м. Бориспіль</t>
  </si>
  <si>
    <t>Лідер - Тур 2</t>
  </si>
  <si>
    <t>Лідер - Тур 3</t>
  </si>
  <si>
    <t>ЦДЮТ Дарниця</t>
  </si>
  <si>
    <t>СШ № 128</t>
  </si>
  <si>
    <t>Лідер - Тур 1</t>
  </si>
  <si>
    <t>Медуза</t>
  </si>
  <si>
    <t>СШ № 80 - 1</t>
  </si>
  <si>
    <t>Біла каракатиця</t>
  </si>
  <si>
    <t>КВНЖ - 1</t>
  </si>
  <si>
    <t>Чорна каракатиця</t>
  </si>
  <si>
    <t>Лідер - Тур</t>
  </si>
  <si>
    <t>ЦТКУМ</t>
  </si>
  <si>
    <t>Нептур</t>
  </si>
  <si>
    <t>Деснянський р-н</t>
  </si>
  <si>
    <t>П Р О Т О К О Л № 1</t>
  </si>
  <si>
    <t>Час штрафу</t>
  </si>
  <si>
    <t xml:space="preserve">           Молодша вікова група</t>
  </si>
  <si>
    <t xml:space="preserve">   КИЇВСЬКИЙ ЦЕНТР ДИТЯЧО-ЮНАЦЬКОГО ТУРИЗМУ, КРАЄЗНАВСТВА ТА ВІЙСЬКОВО-ПАТРІОТИЧНОГО ВИХОВАННЯ</t>
  </si>
  <si>
    <t xml:space="preserve">      відкритих змагань учнівської молоді м. Києва з водного туризму</t>
  </si>
  <si>
    <t>П Р О Т О К О Л № 2</t>
  </si>
  <si>
    <t>П Р О Т О К О Л № 3</t>
  </si>
  <si>
    <t>П Р О Т О К О Л № 4</t>
  </si>
  <si>
    <t xml:space="preserve">Головний суддя </t>
  </si>
  <si>
    <t>Головний секретар</t>
  </si>
  <si>
    <t>відносний результат</t>
  </si>
  <si>
    <t>Ранг змагань на окремій дистанції у балах</t>
  </si>
  <si>
    <t>% від результату переможця</t>
  </si>
  <si>
    <t>КМС</t>
  </si>
  <si>
    <t>І с.р.</t>
  </si>
  <si>
    <t>ІІ с.р.</t>
  </si>
  <si>
    <t>ІІІ с.р.</t>
  </si>
  <si>
    <t>ІІ ю.р.</t>
  </si>
  <si>
    <t>І ю.р.</t>
  </si>
  <si>
    <t>Менше за 1</t>
  </si>
  <si>
    <t>-</t>
  </si>
  <si>
    <t>Відносний результат</t>
  </si>
  <si>
    <t>Прізвище, ім`я</t>
  </si>
  <si>
    <t>Рік народження</t>
  </si>
  <si>
    <t xml:space="preserve">Місце </t>
  </si>
  <si>
    <t>Масолітов Андрій</t>
  </si>
  <si>
    <t>Зибіна Євгенія</t>
  </si>
  <si>
    <t>Бессараб Єлізавета</t>
  </si>
  <si>
    <t xml:space="preserve">Самойленко Олександра </t>
  </si>
  <si>
    <t xml:space="preserve">Стать </t>
  </si>
  <si>
    <t>ч</t>
  </si>
  <si>
    <t>ж</t>
  </si>
  <si>
    <t xml:space="preserve">Нестеренко Дар`я </t>
  </si>
  <si>
    <t>Онишко Євгенія</t>
  </si>
  <si>
    <t>Крастиченко Кирило</t>
  </si>
  <si>
    <t xml:space="preserve">Вихрицький Нікіта </t>
  </si>
  <si>
    <t>Бориспіль</t>
  </si>
  <si>
    <t>Корінь Георгій</t>
  </si>
  <si>
    <t>Бондаренко Святослав</t>
  </si>
  <si>
    <t>Черниш Діана</t>
  </si>
  <si>
    <t>Мельник Ігор</t>
  </si>
  <si>
    <t>Гордієнко Анна</t>
  </si>
  <si>
    <t>Майстренко Софія</t>
  </si>
  <si>
    <t>Куцак Володимир</t>
  </si>
  <si>
    <t>Куцак Ярослав</t>
  </si>
  <si>
    <t>Чижова Анастасія</t>
  </si>
  <si>
    <t>Недужий Іван</t>
  </si>
  <si>
    <t>Недужа Марія</t>
  </si>
  <si>
    <t>Решетніков Олександр</t>
  </si>
  <si>
    <t>Чащіна Анастасія</t>
  </si>
  <si>
    <t>Сологут Мілана</t>
  </si>
  <si>
    <t>Веремієнко Олександра</t>
  </si>
  <si>
    <t>Зюков Павло</t>
  </si>
  <si>
    <t>Катрич Роман</t>
  </si>
  <si>
    <t>Молокова Анастасія</t>
  </si>
  <si>
    <t>Кравченко Ліана</t>
  </si>
  <si>
    <t>Мазина Поліна</t>
  </si>
  <si>
    <t>Прасол Катерина</t>
  </si>
  <si>
    <t>Кардашевська Валерія</t>
  </si>
  <si>
    <t>Шамсудінов Владислав</t>
  </si>
  <si>
    <t>Гаценюк Владислав</t>
  </si>
  <si>
    <t>УДЦ - Нептур</t>
  </si>
  <si>
    <t>Бєлий Микита</t>
  </si>
  <si>
    <t>Ліченко Поліна</t>
  </si>
  <si>
    <t>Гаянюк Сергій</t>
  </si>
  <si>
    <t xml:space="preserve">Стецик Марк </t>
  </si>
  <si>
    <t>Дунаев Максим</t>
  </si>
  <si>
    <t>Сорока Юліана</t>
  </si>
  <si>
    <t>Сорока Лев</t>
  </si>
  <si>
    <t>Романова Діана</t>
  </si>
  <si>
    <t>Костенко Андрій</t>
  </si>
  <si>
    <t>Артемчик Дмиитро</t>
  </si>
  <si>
    <t>Дима Олександр</t>
  </si>
  <si>
    <t>Дима Анастасія</t>
  </si>
  <si>
    <t>Кривоніс Максим</t>
  </si>
  <si>
    <t xml:space="preserve">Женчак Остап </t>
  </si>
  <si>
    <t>Дуденкова Марія</t>
  </si>
  <si>
    <t xml:space="preserve">Загайко Леонід </t>
  </si>
  <si>
    <t>Ірха Анна</t>
  </si>
  <si>
    <t>Поєнко Вадим</t>
  </si>
  <si>
    <t>Коворотний Ілля</t>
  </si>
  <si>
    <t>Двірний Максим</t>
  </si>
  <si>
    <t>Борознюк Марія</t>
  </si>
  <si>
    <t>Герасименко Даніїл</t>
  </si>
  <si>
    <t>Герасимчук Дар`я</t>
  </si>
  <si>
    <t>Первак Володимир</t>
  </si>
  <si>
    <t xml:space="preserve">Едельвейс </t>
  </si>
  <si>
    <t>Давиденко Діана</t>
  </si>
  <si>
    <t xml:space="preserve">Шиманський Роман </t>
  </si>
  <si>
    <t xml:space="preserve">Бусс Єгор </t>
  </si>
  <si>
    <t xml:space="preserve">Плахотніков Василь </t>
  </si>
  <si>
    <t>Демиденко Тимофій</t>
  </si>
  <si>
    <t>Нестенко Владислав</t>
  </si>
  <si>
    <t>Борновалова Олександра</t>
  </si>
  <si>
    <t xml:space="preserve">Нечепорук Михайло </t>
  </si>
  <si>
    <t>Жлуктенко Евеліна</t>
  </si>
  <si>
    <t>Козак Владсислав</t>
  </si>
  <si>
    <t>Кононюк Дар`я</t>
  </si>
  <si>
    <t>Семенов Демид</t>
  </si>
  <si>
    <t xml:space="preserve">Едельвейс 3 </t>
  </si>
  <si>
    <t>Пархоменко Матвій</t>
  </si>
  <si>
    <t>Корнієнко Михайло</t>
  </si>
  <si>
    <t>Невгод Вероніка</t>
  </si>
  <si>
    <t>Ігнатенко Ганна</t>
  </si>
  <si>
    <t>128 ( КПНЗ)</t>
  </si>
  <si>
    <t>Парасотка Софія</t>
  </si>
  <si>
    <t>Ткаченко Олександра</t>
  </si>
  <si>
    <t>Шевченко Олександр</t>
  </si>
  <si>
    <t>Хмара Анастасія</t>
  </si>
  <si>
    <t xml:space="preserve">НВК " Ерудит " </t>
  </si>
  <si>
    <t>Данченко Назар</t>
  </si>
  <si>
    <t>Касьянова Марія</t>
  </si>
  <si>
    <t>Мазура Марія</t>
  </si>
  <si>
    <t>Матюшенко Ксенія</t>
  </si>
  <si>
    <t xml:space="preserve">Едельвейс 2 </t>
  </si>
  <si>
    <t>Калениченко Дар`я</t>
  </si>
  <si>
    <t>Коваль Наталія</t>
  </si>
  <si>
    <t>Рудєв Ярослав</t>
  </si>
  <si>
    <t>Клименко Єлізавнета</t>
  </si>
  <si>
    <t>Кожан Ілля</t>
  </si>
  <si>
    <t>Долженко Данило</t>
  </si>
  <si>
    <t>Стацевич Михайло</t>
  </si>
  <si>
    <t>Кулик Юлія</t>
  </si>
  <si>
    <t>Дергачов Дмитро</t>
  </si>
  <si>
    <t>Савчук Єлізавета</t>
  </si>
  <si>
    <t>Скотанюк Богдан</t>
  </si>
  <si>
    <t>Власов Владислав</t>
  </si>
  <si>
    <t>Кошарна Марія</t>
  </si>
  <si>
    <t>Оніщенко Данило</t>
  </si>
  <si>
    <t>Муріна Марія</t>
  </si>
  <si>
    <t>80 - ІІ</t>
  </si>
  <si>
    <t>Зибін Микита</t>
  </si>
  <si>
    <t>Гуща Ілля</t>
  </si>
  <si>
    <t>Василевська Надія</t>
  </si>
  <si>
    <t>Шкапа Анна</t>
  </si>
  <si>
    <t>80 -І</t>
  </si>
  <si>
    <t>Д`яченко Марія</t>
  </si>
  <si>
    <t>Телегуз Максим</t>
  </si>
  <si>
    <t>Калюжний Ростислав</t>
  </si>
  <si>
    <t>Сліпоконь Валентин</t>
  </si>
  <si>
    <t>Ахмет Софія</t>
  </si>
  <si>
    <t>Архіпова Анастасія</t>
  </si>
  <si>
    <t>Зубко Поліна</t>
  </si>
  <si>
    <t xml:space="preserve">Зубко Дмитро </t>
  </si>
  <si>
    <t>Бабенко Надія</t>
  </si>
  <si>
    <t>Соколовський Богдан</t>
  </si>
  <si>
    <t>Рак Ярослава</t>
  </si>
  <si>
    <t>Гресь Дмитро</t>
  </si>
  <si>
    <t>Жиліна Анастасія</t>
  </si>
  <si>
    <t>Баранова Марія</t>
  </si>
  <si>
    <t>Гуща Ксенія</t>
  </si>
  <si>
    <t>Любінецький Микита</t>
  </si>
  <si>
    <t>Тушевський Мирослав</t>
  </si>
  <si>
    <t>Марочко Іван</t>
  </si>
  <si>
    <t>Ішоєв Шаміль</t>
  </si>
  <si>
    <t xml:space="preserve">Єфремова Дар`я </t>
  </si>
  <si>
    <t>БДТ Поділ</t>
  </si>
  <si>
    <t>Юкало Софія</t>
  </si>
  <si>
    <t>Юкало Марія</t>
  </si>
  <si>
    <t>Шулевський Роман</t>
  </si>
  <si>
    <t>Матвієнко Аліса</t>
  </si>
  <si>
    <t>Скілева Юлія</t>
  </si>
  <si>
    <t>Христенко Михайло</t>
  </si>
  <si>
    <t>Лукашенко Анастасія</t>
  </si>
  <si>
    <t>Чекаленко Петро</t>
  </si>
  <si>
    <t>Тверський Олексій</t>
  </si>
  <si>
    <t xml:space="preserve">Ільвицька Дар`я </t>
  </si>
  <si>
    <t xml:space="preserve">Довгіч Дар`я </t>
  </si>
  <si>
    <t>Москаленко Марк</t>
  </si>
  <si>
    <t xml:space="preserve">НВК " Ерудит" </t>
  </si>
  <si>
    <t>Загайко Вероніка</t>
  </si>
  <si>
    <t>Віницький Кирилло</t>
  </si>
  <si>
    <t>Зінченко Ігор</t>
  </si>
  <si>
    <t>Шкрум`як Володимир</t>
  </si>
  <si>
    <t>Копішевська Олександра</t>
  </si>
  <si>
    <t>Маркін Іван</t>
  </si>
  <si>
    <t>Нагорна Ольга</t>
  </si>
  <si>
    <t>Кательницька Анна</t>
  </si>
  <si>
    <t xml:space="preserve">Нагорний Володимир </t>
  </si>
  <si>
    <t>Сліпак Олексій</t>
  </si>
  <si>
    <t>Соколов Олександр</t>
  </si>
  <si>
    <t>Крюков Дмитро</t>
  </si>
  <si>
    <t>Кузьменкова Віра</t>
  </si>
  <si>
    <t>Слюсарненко Анастасія</t>
  </si>
  <si>
    <t xml:space="preserve">КВНЖ - 2 </t>
  </si>
  <si>
    <t>Сиротка Євгеній</t>
  </si>
  <si>
    <t>Свередюк Данило</t>
  </si>
  <si>
    <t>Ляпін Артем</t>
  </si>
  <si>
    <t xml:space="preserve">124 - УДЦ </t>
  </si>
  <si>
    <t>Дячук Софія</t>
  </si>
  <si>
    <t>Ростренко Артем</t>
  </si>
  <si>
    <t>Хламь Вікторія</t>
  </si>
  <si>
    <t xml:space="preserve">Малаховська Євгенія </t>
  </si>
  <si>
    <t>Десна - 307</t>
  </si>
  <si>
    <t>Тимошик Федір</t>
  </si>
  <si>
    <t>Чижова Діана</t>
  </si>
  <si>
    <t>Болгов Дмитро</t>
  </si>
  <si>
    <t>Витвицький Антон</t>
  </si>
  <si>
    <t>Раткова Анастасія</t>
  </si>
  <si>
    <t>Ольшанський Євгеній</t>
  </si>
  <si>
    <t>Циганчук Єгор</t>
  </si>
  <si>
    <t>Табенков Марк</t>
  </si>
  <si>
    <t xml:space="preserve">Бондарчук Олександра </t>
  </si>
  <si>
    <t>Кулік Єлізавета</t>
  </si>
  <si>
    <t>Голоднюк Анастасія</t>
  </si>
  <si>
    <t>Голоднюе Марія</t>
  </si>
  <si>
    <t>Панченко Анастасія</t>
  </si>
  <si>
    <t>Данеш А.</t>
  </si>
  <si>
    <t>Маркоська Марія</t>
  </si>
  <si>
    <t>Шевчук Іван</t>
  </si>
  <si>
    <t>Лозовий Богдан</t>
  </si>
  <si>
    <t xml:space="preserve">Когут Руслан </t>
  </si>
  <si>
    <t>221 - 1</t>
  </si>
  <si>
    <t>Пінчук Алла</t>
  </si>
  <si>
    <t>Таранчекно Валерія</t>
  </si>
  <si>
    <t>Медведенко Назарій</t>
  </si>
  <si>
    <t>Медведенко Дарина</t>
  </si>
  <si>
    <t>Ігнатенко Дарина</t>
  </si>
  <si>
    <t>Божня Валерія</t>
  </si>
  <si>
    <t>Шикасюк Євген</t>
  </si>
  <si>
    <t>Бодран Євгенія</t>
  </si>
  <si>
    <t>128 -1</t>
  </si>
  <si>
    <t>Вакулюк Вероніка</t>
  </si>
  <si>
    <t>Балацький Ілля</t>
  </si>
  <si>
    <t>Венгер Микола</t>
  </si>
  <si>
    <t>Федоріненко Дмитро</t>
  </si>
  <si>
    <t>Авілов Сергій</t>
  </si>
  <si>
    <t>Чернявська Ярослава</t>
  </si>
  <si>
    <t>Десяк Назар</t>
  </si>
  <si>
    <t>Воскобойніков Євгеній</t>
  </si>
  <si>
    <t>Ющенко Анастасія</t>
  </si>
  <si>
    <t>Побийпеу Макар</t>
  </si>
  <si>
    <t>Крилов Нікіта</t>
  </si>
  <si>
    <t>Сиротенко Дмитро</t>
  </si>
  <si>
    <t>Чащіна Олександра</t>
  </si>
  <si>
    <t>Клименко Денис</t>
  </si>
  <si>
    <t>Дейнеко Микита</t>
  </si>
  <si>
    <t>Лозинська Олександра</t>
  </si>
  <si>
    <t>Кушнір Борис</t>
  </si>
  <si>
    <t>Бур`ян Юлія</t>
  </si>
  <si>
    <t>Сиз Іван</t>
  </si>
  <si>
    <t>Батєхіна Наталья</t>
  </si>
  <si>
    <t>Монжалій Вадим</t>
  </si>
  <si>
    <t>Мостенець Ілля</t>
  </si>
  <si>
    <t>Гончарук Марія- Олександра</t>
  </si>
  <si>
    <t>Ситніков Андрій</t>
  </si>
  <si>
    <t xml:space="preserve">ГКМК </t>
  </si>
  <si>
    <t xml:space="preserve">Мащенко Єлізавета </t>
  </si>
  <si>
    <t>Оліксієнко Анастасія</t>
  </si>
  <si>
    <t>Смірнова Марія</t>
  </si>
  <si>
    <t>Дзівалтовський Януш</t>
  </si>
  <si>
    <t>Мироненко Олександра</t>
  </si>
  <si>
    <t>Лобань Анастасія</t>
  </si>
  <si>
    <t>Киричок Микола</t>
  </si>
  <si>
    <t>Яценко Дар`я</t>
  </si>
  <si>
    <t>Кочубей Олена</t>
  </si>
  <si>
    <t>Литвиненко Дмитро</t>
  </si>
  <si>
    <t>Венгерак Андрій</t>
  </si>
  <si>
    <t>Тодосієнко Віктор</t>
  </si>
  <si>
    <t>Ражабов Артем</t>
  </si>
  <si>
    <t>Семенкова Аліса</t>
  </si>
  <si>
    <t>Поєнко Андрій</t>
  </si>
  <si>
    <t>Русенко Дмитро</t>
  </si>
  <si>
    <t>Погребняк Каріна</t>
  </si>
  <si>
    <t>Масловський Михайло</t>
  </si>
  <si>
    <t>ДЮСШ - 12</t>
  </si>
  <si>
    <t>Остапенко Олександр</t>
  </si>
  <si>
    <t>Панасюк Іван</t>
  </si>
  <si>
    <t>Радіонова Софія</t>
  </si>
  <si>
    <t>Нестеренко Марія</t>
  </si>
  <si>
    <t xml:space="preserve">Пономаренко Максим </t>
  </si>
  <si>
    <t>Пазюк Любов</t>
  </si>
  <si>
    <t>Хапков Олег</t>
  </si>
  <si>
    <t>Татур Денис</t>
  </si>
  <si>
    <t>Шевчук Вадим</t>
  </si>
  <si>
    <t>Яременко Володимир</t>
  </si>
  <si>
    <t>Колесник Валентин</t>
  </si>
  <si>
    <t>Попович Олена</t>
  </si>
  <si>
    <t>Пшінка Богдан</t>
  </si>
  <si>
    <t>Шевченко Марія</t>
  </si>
  <si>
    <t>Макодзеба Марія</t>
  </si>
  <si>
    <t>Василюк Ірина</t>
  </si>
  <si>
    <t>Уніченко Геннадій</t>
  </si>
  <si>
    <t>Уніченко Катерина</t>
  </si>
  <si>
    <t>Плісс Марія</t>
  </si>
  <si>
    <t>Гупал Юрій</t>
  </si>
  <si>
    <t>Солом`янський р-н</t>
  </si>
  <si>
    <t>Бембі</t>
  </si>
  <si>
    <t>Шаповалов О.М.</t>
  </si>
  <si>
    <t>Шаповалова А.К.</t>
  </si>
  <si>
    <t>СШ № 221 - 1</t>
  </si>
  <si>
    <t>80 - АРТ</t>
  </si>
  <si>
    <t>Арабіка</t>
  </si>
  <si>
    <t>Бембі - УДЦ</t>
  </si>
  <si>
    <t>СШ № 221 - 2</t>
  </si>
  <si>
    <t>І</t>
  </si>
  <si>
    <t>ІІ</t>
  </si>
  <si>
    <t>ІІІ</t>
  </si>
  <si>
    <t>29.09.19 р.</t>
  </si>
  <si>
    <t xml:space="preserve">           Середня вікова група</t>
  </si>
  <si>
    <t>Нептур - БДТ</t>
  </si>
  <si>
    <t>СШ № 309</t>
  </si>
  <si>
    <t>ЦТКУМ Оболонь</t>
  </si>
  <si>
    <t>ЦДЮТ Дарниця - 1</t>
  </si>
  <si>
    <t>ЦДЮТ Дарниця - 2</t>
  </si>
  <si>
    <t>80 АРТ</t>
  </si>
  <si>
    <t>СШ № 80 - 2</t>
  </si>
  <si>
    <t xml:space="preserve">ЦДЮТ Дарниця -1 </t>
  </si>
  <si>
    <t>м. Переяслов - Хмельницький</t>
  </si>
  <si>
    <t xml:space="preserve">           Старша вікова група</t>
  </si>
  <si>
    <t xml:space="preserve">          Вікова група Педагоги</t>
  </si>
  <si>
    <t xml:space="preserve">ЦДЮТ Дарниця </t>
  </si>
  <si>
    <t>Лідер - Тур 4</t>
  </si>
  <si>
    <t>ТК " СБУ"</t>
  </si>
  <si>
    <t>КЦДЮТ ТУР1</t>
  </si>
  <si>
    <t>КПНЗ КЦДЮТКВПВ</t>
  </si>
  <si>
    <t>ЦДЮТ Дарниця (П/К)</t>
  </si>
  <si>
    <t>П/К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</si>
</sst>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20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20" fontId="3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20" fontId="1" fillId="2" borderId="0" xfId="0" applyNumberFormat="1" applyFont="1" applyFill="1"/>
    <xf numFmtId="0" fontId="5" fillId="0" borderId="0" xfId="0" applyFont="1" applyAlignment="1">
      <alignment horizontal="center" vertical="center"/>
    </xf>
    <xf numFmtId="0" fontId="3" fillId="0" borderId="0" xfId="0" applyFont="1"/>
    <xf numFmtId="45" fontId="8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9" fontId="10" fillId="0" borderId="11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/>
    <xf numFmtId="0" fontId="11" fillId="4" borderId="1" xfId="0" applyFont="1" applyFill="1" applyBorder="1"/>
    <xf numFmtId="0" fontId="11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2" borderId="1" xfId="0" applyFont="1" applyFill="1" applyBorder="1"/>
    <xf numFmtId="0" fontId="11" fillId="5" borderId="1" xfId="0" applyFont="1" applyFill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20" fontId="3" fillId="2" borderId="0" xfId="0" applyNumberFormat="1" applyFont="1" applyFill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5"/>
  <sheetViews>
    <sheetView tabSelected="1" workbookViewId="0">
      <selection activeCell="E24" sqref="E24:I24"/>
    </sheetView>
  </sheetViews>
  <sheetFormatPr defaultRowHeight="15"/>
  <cols>
    <col min="3" max="3" width="24" style="46" customWidth="1"/>
    <col min="4" max="4" width="21.5703125" customWidth="1"/>
    <col min="5" max="5" width="13.28515625" customWidth="1"/>
    <col min="6" max="6" width="12.5703125" customWidth="1"/>
    <col min="7" max="7" width="12.42578125" customWidth="1"/>
    <col min="8" max="8" width="12.7109375" customWidth="1"/>
    <col min="9" max="9" width="11.7109375" customWidth="1"/>
    <col min="10" max="10" width="10" customWidth="1"/>
  </cols>
  <sheetData>
    <row r="1" spans="2:19" ht="15.75">
      <c r="B1" s="47" t="s">
        <v>33</v>
      </c>
      <c r="C1" s="47"/>
      <c r="D1" s="47"/>
      <c r="E1" s="47"/>
      <c r="F1" s="47"/>
      <c r="G1" s="47"/>
      <c r="H1" s="47"/>
      <c r="I1" s="47"/>
      <c r="J1" s="16"/>
      <c r="K1" s="16"/>
      <c r="L1" s="16"/>
      <c r="M1" s="16"/>
      <c r="N1" s="16"/>
      <c r="O1" s="16"/>
      <c r="P1" s="16"/>
      <c r="Q1" s="16"/>
      <c r="R1" s="13"/>
      <c r="S1" s="14"/>
    </row>
    <row r="2" spans="2:19" ht="15.75">
      <c r="B2" s="48" t="s">
        <v>30</v>
      </c>
      <c r="C2" s="48"/>
      <c r="D2" s="48"/>
      <c r="E2" s="48"/>
      <c r="F2" s="48"/>
      <c r="G2" s="48"/>
      <c r="H2" s="48"/>
      <c r="I2" s="48"/>
      <c r="J2" s="17"/>
      <c r="K2" s="17"/>
      <c r="L2" s="17"/>
      <c r="M2" s="17"/>
      <c r="N2" s="17"/>
      <c r="O2" s="17"/>
      <c r="P2" s="17"/>
      <c r="Q2" s="17"/>
      <c r="R2" s="13"/>
      <c r="S2" s="14"/>
    </row>
    <row r="3" spans="2:19" ht="15.75">
      <c r="B3" s="48" t="s">
        <v>34</v>
      </c>
      <c r="C3" s="48"/>
      <c r="D3" s="48"/>
      <c r="E3" s="48"/>
      <c r="F3" s="48"/>
      <c r="G3" s="48"/>
      <c r="H3" s="48"/>
      <c r="I3" s="48"/>
      <c r="J3" s="17"/>
      <c r="K3" s="17"/>
      <c r="L3" s="17"/>
      <c r="M3" s="17"/>
      <c r="N3" s="17"/>
      <c r="O3" s="17"/>
      <c r="P3" s="17"/>
      <c r="Q3" s="17"/>
      <c r="R3" s="13"/>
      <c r="S3" s="14"/>
    </row>
    <row r="4" spans="2:19" ht="12.75" customHeight="1">
      <c r="B4" s="10"/>
      <c r="C4" s="44"/>
      <c r="D4" s="13"/>
      <c r="E4" s="13"/>
      <c r="F4" s="13"/>
      <c r="G4" s="13"/>
      <c r="H4" s="13"/>
      <c r="I4" s="20" t="s">
        <v>328</v>
      </c>
      <c r="J4" s="13"/>
      <c r="K4" s="13"/>
      <c r="L4" s="13"/>
      <c r="M4" s="13"/>
      <c r="N4" s="13"/>
      <c r="O4" s="13"/>
      <c r="P4" s="18"/>
      <c r="Q4" s="18"/>
      <c r="R4" s="13"/>
      <c r="S4" s="14"/>
    </row>
    <row r="5" spans="2:19" ht="18" customHeight="1">
      <c r="B5" s="49" t="s">
        <v>32</v>
      </c>
      <c r="C5" s="49"/>
      <c r="D5" s="49"/>
      <c r="E5" s="49"/>
      <c r="F5" s="49"/>
      <c r="G5" s="49"/>
      <c r="H5" s="49"/>
      <c r="I5" s="49"/>
      <c r="J5" s="19"/>
      <c r="K5" s="19"/>
      <c r="L5" s="19"/>
      <c r="M5" s="19"/>
      <c r="N5" s="19"/>
      <c r="O5" s="19"/>
      <c r="P5" s="19"/>
      <c r="Q5" s="19"/>
      <c r="R5" s="19"/>
      <c r="S5" s="15">
        <v>5.7870370370370366E-5</v>
      </c>
    </row>
    <row r="6" spans="2:19" ht="18.95" hidden="1" customHeight="1">
      <c r="D6" s="51"/>
      <c r="E6" s="51"/>
      <c r="F6" s="51"/>
      <c r="G6" s="51"/>
      <c r="H6" s="25"/>
    </row>
    <row r="7" spans="2:19" ht="18.95" hidden="1" customHeight="1">
      <c r="D7" s="52"/>
      <c r="E7" s="52"/>
      <c r="F7" s="52"/>
      <c r="G7" s="52"/>
      <c r="H7" s="26"/>
      <c r="L7" s="12">
        <v>6.9444444444444447E-4</v>
      </c>
    </row>
    <row r="8" spans="2:19" ht="18.95" hidden="1" customHeight="1"/>
    <row r="9" spans="2:19" ht="36.75" customHeight="1">
      <c r="B9" s="1" t="s">
        <v>0</v>
      </c>
      <c r="C9" s="1" t="s">
        <v>1</v>
      </c>
      <c r="D9" s="1" t="s">
        <v>2</v>
      </c>
      <c r="E9" s="1" t="s">
        <v>31</v>
      </c>
      <c r="F9" s="2" t="s">
        <v>3</v>
      </c>
      <c r="G9" s="1" t="s">
        <v>4</v>
      </c>
      <c r="H9" s="2" t="s">
        <v>40</v>
      </c>
      <c r="I9" s="1" t="s">
        <v>5</v>
      </c>
    </row>
    <row r="10" spans="2:19" ht="15" customHeight="1">
      <c r="B10" s="6">
        <v>1</v>
      </c>
      <c r="C10" s="6" t="s">
        <v>324</v>
      </c>
      <c r="D10" s="6">
        <v>0</v>
      </c>
      <c r="E10" s="8">
        <f t="shared" ref="E10:E22" si="0">D10*$L$7</f>
        <v>0</v>
      </c>
      <c r="F10" s="8">
        <v>3.2638888888888891E-2</v>
      </c>
      <c r="G10" s="8">
        <f t="shared" ref="G10:G21" si="1">E10+F10</f>
        <v>3.2638888888888891E-2</v>
      </c>
      <c r="H10" s="33">
        <f t="shared" ref="H10:H17" si="2">G10/$G$10</f>
        <v>1</v>
      </c>
      <c r="I10" s="23" t="s">
        <v>325</v>
      </c>
    </row>
    <row r="11" spans="2:19" ht="15" customHeight="1">
      <c r="B11" s="6">
        <v>2</v>
      </c>
      <c r="C11" s="6" t="s">
        <v>8</v>
      </c>
      <c r="D11" s="6">
        <v>0</v>
      </c>
      <c r="E11" s="8">
        <f t="shared" si="0"/>
        <v>0</v>
      </c>
      <c r="F11" s="8">
        <v>3.3333333333333333E-2</v>
      </c>
      <c r="G11" s="8">
        <f t="shared" si="1"/>
        <v>3.3333333333333333E-2</v>
      </c>
      <c r="H11" s="33">
        <f t="shared" si="2"/>
        <v>1.0212765957446808</v>
      </c>
      <c r="I11" s="23" t="s">
        <v>326</v>
      </c>
    </row>
    <row r="12" spans="2:19" ht="15" customHeight="1">
      <c r="B12" s="6">
        <v>3</v>
      </c>
      <c r="C12" s="6" t="s">
        <v>320</v>
      </c>
      <c r="D12" s="3">
        <v>2</v>
      </c>
      <c r="E12" s="8">
        <f t="shared" si="0"/>
        <v>1.3888888888888889E-3</v>
      </c>
      <c r="F12" s="5">
        <v>3.6111111111111115E-2</v>
      </c>
      <c r="G12" s="5">
        <f t="shared" si="1"/>
        <v>3.7500000000000006E-2</v>
      </c>
      <c r="H12" s="33">
        <f t="shared" si="2"/>
        <v>1.1489361702127661</v>
      </c>
      <c r="I12" s="23" t="s">
        <v>327</v>
      </c>
    </row>
    <row r="13" spans="2:19" ht="15" customHeight="1">
      <c r="B13" s="6">
        <v>4</v>
      </c>
      <c r="C13" s="6" t="s">
        <v>16</v>
      </c>
      <c r="D13" s="6">
        <v>2</v>
      </c>
      <c r="E13" s="8">
        <f t="shared" si="0"/>
        <v>1.3888888888888889E-3</v>
      </c>
      <c r="F13" s="8">
        <v>3.888888888888889E-2</v>
      </c>
      <c r="G13" s="8">
        <f t="shared" si="1"/>
        <v>4.027777777777778E-2</v>
      </c>
      <c r="H13" s="33">
        <f t="shared" si="2"/>
        <v>1.2340425531914894</v>
      </c>
      <c r="I13" s="11">
        <v>4</v>
      </c>
    </row>
    <row r="14" spans="2:19" ht="15" customHeight="1">
      <c r="B14" s="6">
        <v>5</v>
      </c>
      <c r="C14" s="6" t="s">
        <v>15</v>
      </c>
      <c r="D14" s="6">
        <v>2</v>
      </c>
      <c r="E14" s="8">
        <f t="shared" si="0"/>
        <v>1.3888888888888889E-3</v>
      </c>
      <c r="F14" s="8">
        <v>4.2361111111111106E-2</v>
      </c>
      <c r="G14" s="8">
        <f t="shared" si="1"/>
        <v>4.3749999999999997E-2</v>
      </c>
      <c r="H14" s="33">
        <f t="shared" si="2"/>
        <v>1.3404255319148934</v>
      </c>
      <c r="I14" s="11">
        <v>5</v>
      </c>
    </row>
    <row r="15" spans="2:19" ht="15" customHeight="1">
      <c r="B15" s="6">
        <v>6</v>
      </c>
      <c r="C15" s="6" t="s">
        <v>322</v>
      </c>
      <c r="D15" s="3">
        <v>2</v>
      </c>
      <c r="E15" s="8">
        <f t="shared" si="0"/>
        <v>1.3888888888888889E-3</v>
      </c>
      <c r="F15" s="5">
        <v>4.7222222222222221E-2</v>
      </c>
      <c r="G15" s="5">
        <f t="shared" si="1"/>
        <v>4.8611111111111112E-2</v>
      </c>
      <c r="H15" s="33">
        <f t="shared" si="2"/>
        <v>1.4893617021276595</v>
      </c>
      <c r="I15" s="11">
        <v>6</v>
      </c>
    </row>
    <row r="16" spans="2:19" ht="15" customHeight="1">
      <c r="B16" s="6">
        <v>7</v>
      </c>
      <c r="C16" s="6" t="s">
        <v>17</v>
      </c>
      <c r="D16" s="3">
        <v>20</v>
      </c>
      <c r="E16" s="8">
        <f t="shared" si="0"/>
        <v>1.388888888888889E-2</v>
      </c>
      <c r="F16" s="5">
        <v>4.027777777777778E-2</v>
      </c>
      <c r="G16" s="5">
        <f t="shared" si="1"/>
        <v>5.4166666666666669E-2</v>
      </c>
      <c r="H16" s="33">
        <f t="shared" si="2"/>
        <v>1.6595744680851063</v>
      </c>
      <c r="I16" s="11">
        <v>7</v>
      </c>
    </row>
    <row r="17" spans="2:9" ht="15" customHeight="1">
      <c r="B17" s="6">
        <v>9</v>
      </c>
      <c r="C17" s="6" t="s">
        <v>321</v>
      </c>
      <c r="D17" s="3">
        <v>50</v>
      </c>
      <c r="E17" s="8">
        <f t="shared" si="0"/>
        <v>3.4722222222222224E-2</v>
      </c>
      <c r="F17" s="5">
        <v>3.9583333333333331E-2</v>
      </c>
      <c r="G17" s="5">
        <f t="shared" si="1"/>
        <v>7.4305555555555555E-2</v>
      </c>
      <c r="H17" s="33">
        <f t="shared" si="2"/>
        <v>2.2765957446808511</v>
      </c>
      <c r="I17" s="11">
        <v>8</v>
      </c>
    </row>
    <row r="18" spans="2:9" ht="15" customHeight="1">
      <c r="B18" s="6">
        <v>10</v>
      </c>
      <c r="C18" s="6" t="s">
        <v>9</v>
      </c>
      <c r="D18" s="6">
        <v>50</v>
      </c>
      <c r="E18" s="8">
        <f t="shared" si="0"/>
        <v>3.4722222222222224E-2</v>
      </c>
      <c r="F18" s="8">
        <v>5.9722222222222225E-2</v>
      </c>
      <c r="G18" s="8">
        <f t="shared" si="1"/>
        <v>9.4444444444444442E-2</v>
      </c>
      <c r="H18" s="33">
        <v>1</v>
      </c>
      <c r="I18" s="11">
        <v>9</v>
      </c>
    </row>
    <row r="19" spans="2:9" ht="15" customHeight="1">
      <c r="B19" s="6">
        <v>11</v>
      </c>
      <c r="C19" s="6" t="s">
        <v>19</v>
      </c>
      <c r="D19" s="6">
        <v>54</v>
      </c>
      <c r="E19" s="8">
        <f t="shared" si="0"/>
        <v>3.7499999999999999E-2</v>
      </c>
      <c r="F19" s="8">
        <v>7.2916666666666671E-2</v>
      </c>
      <c r="G19" s="8">
        <f t="shared" si="1"/>
        <v>0.11041666666666666</v>
      </c>
      <c r="H19" s="33">
        <f>G19/$G$10</f>
        <v>3.3829787234042552</v>
      </c>
      <c r="I19" s="11">
        <v>10</v>
      </c>
    </row>
    <row r="20" spans="2:9" ht="15" customHeight="1">
      <c r="B20" s="6">
        <v>12</v>
      </c>
      <c r="C20" s="6" t="s">
        <v>323</v>
      </c>
      <c r="D20" s="3">
        <v>6</v>
      </c>
      <c r="E20" s="8">
        <f t="shared" si="0"/>
        <v>4.1666666666666666E-3</v>
      </c>
      <c r="F20" s="5">
        <v>0.12013888888888889</v>
      </c>
      <c r="G20" s="5">
        <f t="shared" si="1"/>
        <v>0.12430555555555556</v>
      </c>
      <c r="H20" s="33">
        <f>G20/$G$10</f>
        <v>3.8085106382978724</v>
      </c>
      <c r="I20" s="11">
        <v>11</v>
      </c>
    </row>
    <row r="21" spans="2:9" ht="15" customHeight="1">
      <c r="B21" s="6">
        <v>13</v>
      </c>
      <c r="C21" s="6" t="s">
        <v>6</v>
      </c>
      <c r="D21" s="3">
        <v>20</v>
      </c>
      <c r="E21" s="8">
        <f t="shared" si="0"/>
        <v>1.388888888888889E-2</v>
      </c>
      <c r="F21" s="5">
        <v>0.13402777777777777</v>
      </c>
      <c r="G21" s="5">
        <f t="shared" si="1"/>
        <v>0.14791666666666667</v>
      </c>
      <c r="H21" s="33">
        <f>G21/$G$10</f>
        <v>4.5319148936170208</v>
      </c>
      <c r="I21" s="11">
        <v>12</v>
      </c>
    </row>
    <row r="22" spans="2:9" ht="15" customHeight="1">
      <c r="B22" s="6">
        <v>8</v>
      </c>
      <c r="C22" s="6" t="s">
        <v>346</v>
      </c>
      <c r="D22" s="3">
        <v>20</v>
      </c>
      <c r="E22" s="8">
        <f t="shared" si="0"/>
        <v>1.388888888888889E-2</v>
      </c>
      <c r="F22" s="5">
        <v>5.9722222222222225E-2</v>
      </c>
      <c r="G22" s="5">
        <f t="shared" ref="G22" si="3">E22+F22</f>
        <v>7.3611111111111113E-2</v>
      </c>
      <c r="H22" s="33">
        <f t="shared" ref="H22" si="4">G22/$G$10</f>
        <v>2.2553191489361701</v>
      </c>
      <c r="I22" s="11" t="s">
        <v>347</v>
      </c>
    </row>
    <row r="23" spans="2:9" ht="15" customHeight="1">
      <c r="B23" s="64"/>
      <c r="C23" s="64"/>
      <c r="D23" s="69"/>
      <c r="E23" s="65"/>
      <c r="F23" s="66"/>
      <c r="G23" s="66"/>
      <c r="H23" s="67"/>
      <c r="I23" s="68"/>
    </row>
    <row r="24" spans="2:9" ht="15.75">
      <c r="B24" s="14"/>
      <c r="C24" s="45" t="s">
        <v>38</v>
      </c>
      <c r="D24" s="21" t="s">
        <v>318</v>
      </c>
      <c r="E24" s="50"/>
      <c r="F24" s="50"/>
      <c r="G24" s="50"/>
      <c r="H24" s="50"/>
      <c r="I24" s="50"/>
    </row>
    <row r="25" spans="2:9" ht="15.75">
      <c r="B25" s="14"/>
      <c r="C25" s="45" t="s">
        <v>39</v>
      </c>
      <c r="D25" s="22" t="s">
        <v>319</v>
      </c>
      <c r="E25" s="50"/>
      <c r="F25" s="50"/>
      <c r="G25" s="50"/>
      <c r="H25" s="50"/>
      <c r="I25" s="50"/>
    </row>
  </sheetData>
  <sortState ref="B10:I22">
    <sortCondition ref="G10:G22"/>
  </sortState>
  <mergeCells count="8">
    <mergeCell ref="E25:I25"/>
    <mergeCell ref="D6:G6"/>
    <mergeCell ref="D7:G7"/>
    <mergeCell ref="B1:I1"/>
    <mergeCell ref="B2:I2"/>
    <mergeCell ref="B3:I3"/>
    <mergeCell ref="B5:I5"/>
    <mergeCell ref="E24:I24"/>
  </mergeCells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58"/>
  <sheetViews>
    <sheetView workbookViewId="0">
      <selection activeCell="J23" sqref="J23"/>
    </sheetView>
  </sheetViews>
  <sheetFormatPr defaultRowHeight="15"/>
  <cols>
    <col min="2" max="2" width="7" customWidth="1"/>
    <col min="3" max="3" width="32" customWidth="1"/>
    <col min="4" max="4" width="0" hidden="1" customWidth="1"/>
    <col min="5" max="5" width="16.42578125" customWidth="1"/>
    <col min="6" max="6" width="23.5703125" customWidth="1"/>
    <col min="7" max="7" width="16.28515625" customWidth="1"/>
  </cols>
  <sheetData>
    <row r="2" spans="2:8" ht="31.5">
      <c r="B2" s="38" t="s">
        <v>0</v>
      </c>
      <c r="C2" s="38" t="s">
        <v>52</v>
      </c>
      <c r="D2" s="38" t="s">
        <v>59</v>
      </c>
      <c r="E2" s="39" t="s">
        <v>53</v>
      </c>
      <c r="F2" s="38" t="s">
        <v>1</v>
      </c>
      <c r="G2" s="39" t="s">
        <v>51</v>
      </c>
      <c r="H2" s="38" t="s">
        <v>54</v>
      </c>
    </row>
    <row r="3" spans="2:8" ht="20.100000000000001" customHeight="1">
      <c r="B3" s="3">
        <v>1</v>
      </c>
      <c r="C3" s="35" t="s">
        <v>300</v>
      </c>
      <c r="D3" s="7" t="s">
        <v>60</v>
      </c>
      <c r="E3" s="6"/>
      <c r="F3" s="54" t="s">
        <v>18</v>
      </c>
      <c r="G3" s="33">
        <f>педагоги!H10</f>
        <v>1</v>
      </c>
      <c r="H3" s="24">
        <v>1</v>
      </c>
    </row>
    <row r="4" spans="2:8" ht="20.100000000000001" customHeight="1">
      <c r="B4" s="3">
        <v>2</v>
      </c>
      <c r="C4" s="36" t="s">
        <v>301</v>
      </c>
      <c r="D4" s="7" t="s">
        <v>61</v>
      </c>
      <c r="E4" s="6"/>
      <c r="F4" s="54"/>
      <c r="G4" s="33">
        <f>G3</f>
        <v>1</v>
      </c>
      <c r="H4" s="24">
        <v>1</v>
      </c>
    </row>
    <row r="5" spans="2:8" ht="20.100000000000001" customHeight="1">
      <c r="B5" s="3">
        <v>3</v>
      </c>
      <c r="C5" s="35" t="s">
        <v>302</v>
      </c>
      <c r="D5" s="7" t="s">
        <v>60</v>
      </c>
      <c r="E5" s="6"/>
      <c r="F5" s="54"/>
      <c r="G5" s="33">
        <f>G4</f>
        <v>1</v>
      </c>
      <c r="H5" s="24">
        <v>1</v>
      </c>
    </row>
    <row r="6" spans="2:8" ht="20.100000000000001" customHeight="1">
      <c r="B6" s="3">
        <v>4</v>
      </c>
      <c r="C6" s="35" t="s">
        <v>303</v>
      </c>
      <c r="D6" s="7" t="s">
        <v>60</v>
      </c>
      <c r="E6" s="6"/>
      <c r="F6" s="54"/>
      <c r="G6" s="33">
        <f>G5</f>
        <v>1</v>
      </c>
      <c r="H6" s="24">
        <v>1</v>
      </c>
    </row>
    <row r="7" spans="2:8" ht="20.100000000000001" customHeight="1">
      <c r="B7" s="3">
        <v>5</v>
      </c>
      <c r="C7" s="35" t="s">
        <v>304</v>
      </c>
      <c r="D7" s="7" t="s">
        <v>60</v>
      </c>
      <c r="E7" s="6"/>
      <c r="F7" s="55" t="s">
        <v>29</v>
      </c>
      <c r="G7" s="33">
        <f>педагоги!H11</f>
        <v>1.1913580246913578</v>
      </c>
      <c r="H7" s="24">
        <v>2</v>
      </c>
    </row>
    <row r="8" spans="2:8" ht="20.100000000000001" customHeight="1">
      <c r="B8" s="3">
        <v>6</v>
      </c>
      <c r="C8" s="35" t="s">
        <v>305</v>
      </c>
      <c r="D8" s="7" t="s">
        <v>60</v>
      </c>
      <c r="E8" s="6"/>
      <c r="F8" s="56"/>
      <c r="G8" s="33">
        <f>G7</f>
        <v>1.1913580246913578</v>
      </c>
      <c r="H8" s="24">
        <v>2</v>
      </c>
    </row>
    <row r="9" spans="2:8" ht="20.100000000000001" customHeight="1">
      <c r="B9" s="3">
        <v>7</v>
      </c>
      <c r="C9" s="35" t="s">
        <v>306</v>
      </c>
      <c r="D9" s="7" t="s">
        <v>60</v>
      </c>
      <c r="E9" s="6"/>
      <c r="F9" s="56"/>
      <c r="G9" s="33">
        <f>G8</f>
        <v>1.1913580246913578</v>
      </c>
      <c r="H9" s="24">
        <v>2</v>
      </c>
    </row>
    <row r="10" spans="2:8" ht="20.100000000000001" customHeight="1">
      <c r="B10" s="3">
        <v>8</v>
      </c>
      <c r="C10" s="36" t="s">
        <v>307</v>
      </c>
      <c r="D10" s="7" t="s">
        <v>61</v>
      </c>
      <c r="E10" s="6"/>
      <c r="F10" s="57"/>
      <c r="G10" s="33">
        <f>G9</f>
        <v>1.1913580246913578</v>
      </c>
      <c r="H10" s="24">
        <v>2</v>
      </c>
    </row>
    <row r="11" spans="2:8" ht="20.100000000000001" customHeight="1">
      <c r="B11" s="3">
        <v>9</v>
      </c>
      <c r="C11" s="35" t="s">
        <v>308</v>
      </c>
      <c r="D11" s="7" t="s">
        <v>60</v>
      </c>
      <c r="E11" s="6"/>
      <c r="F11" s="54" t="s">
        <v>28</v>
      </c>
      <c r="G11" s="33">
        <f>педагоги!H12</f>
        <v>1.3888888888888886</v>
      </c>
      <c r="H11" s="24">
        <v>3</v>
      </c>
    </row>
    <row r="12" spans="2:8" ht="20.100000000000001" customHeight="1">
      <c r="B12" s="3">
        <v>10</v>
      </c>
      <c r="C12" s="36" t="s">
        <v>309</v>
      </c>
      <c r="D12" s="7" t="s">
        <v>61</v>
      </c>
      <c r="E12" s="6"/>
      <c r="F12" s="54"/>
      <c r="G12" s="33">
        <f>G11</f>
        <v>1.3888888888888886</v>
      </c>
      <c r="H12" s="24">
        <v>3</v>
      </c>
    </row>
    <row r="13" spans="2:8" ht="20.100000000000001" customHeight="1">
      <c r="B13" s="3">
        <v>11</v>
      </c>
      <c r="C13" s="36" t="s">
        <v>310</v>
      </c>
      <c r="D13" s="7" t="s">
        <v>61</v>
      </c>
      <c r="E13" s="6"/>
      <c r="F13" s="54"/>
      <c r="G13" s="33">
        <f>G12</f>
        <v>1.3888888888888886</v>
      </c>
      <c r="H13" s="24">
        <v>3</v>
      </c>
    </row>
    <row r="14" spans="2:8" ht="20.100000000000001" customHeight="1">
      <c r="B14" s="3">
        <v>12</v>
      </c>
      <c r="C14" s="36" t="s">
        <v>311</v>
      </c>
      <c r="D14" s="7" t="s">
        <v>61</v>
      </c>
      <c r="E14" s="6"/>
      <c r="F14" s="54"/>
      <c r="G14" s="33">
        <f>G13</f>
        <v>1.3888888888888886</v>
      </c>
      <c r="H14" s="24">
        <v>3</v>
      </c>
    </row>
    <row r="15" spans="2:8" ht="20.100000000000001" customHeight="1">
      <c r="B15" s="3">
        <v>13</v>
      </c>
      <c r="C15" s="35" t="s">
        <v>312</v>
      </c>
      <c r="D15" s="7" t="s">
        <v>60</v>
      </c>
      <c r="E15" s="6"/>
      <c r="F15" s="54" t="s">
        <v>316</v>
      </c>
      <c r="G15" s="33">
        <f>педагоги!H13</f>
        <v>1.5123456790123455</v>
      </c>
      <c r="H15" s="6">
        <v>4</v>
      </c>
    </row>
    <row r="16" spans="2:8" ht="20.100000000000001" customHeight="1">
      <c r="B16" s="3">
        <v>14</v>
      </c>
      <c r="C16" s="36" t="s">
        <v>313</v>
      </c>
      <c r="D16" s="7" t="s">
        <v>61</v>
      </c>
      <c r="E16" s="6"/>
      <c r="F16" s="54"/>
      <c r="G16" s="33">
        <f>G15</f>
        <v>1.5123456790123455</v>
      </c>
      <c r="H16" s="6">
        <v>4</v>
      </c>
    </row>
    <row r="17" spans="2:8" ht="20.100000000000001" customHeight="1">
      <c r="B17" s="3">
        <v>15</v>
      </c>
      <c r="C17" s="36" t="s">
        <v>314</v>
      </c>
      <c r="D17" s="7" t="s">
        <v>61</v>
      </c>
      <c r="E17" s="6"/>
      <c r="F17" s="54"/>
      <c r="G17" s="33">
        <f>G16</f>
        <v>1.5123456790123455</v>
      </c>
      <c r="H17" s="6">
        <v>4</v>
      </c>
    </row>
    <row r="18" spans="2:8" ht="20.100000000000001" customHeight="1">
      <c r="B18" s="3">
        <v>16</v>
      </c>
      <c r="C18" s="35" t="s">
        <v>315</v>
      </c>
      <c r="D18" s="7" t="s">
        <v>60</v>
      </c>
      <c r="E18" s="6"/>
      <c r="F18" s="54"/>
      <c r="G18" s="33">
        <f>G17</f>
        <v>1.5123456790123455</v>
      </c>
      <c r="H18" s="6">
        <v>4</v>
      </c>
    </row>
    <row r="19" spans="2:8" ht="20.100000000000001" customHeight="1">
      <c r="B19" s="3">
        <v>17</v>
      </c>
      <c r="C19" s="40"/>
      <c r="D19" s="7"/>
      <c r="E19" s="6"/>
      <c r="F19" s="54" t="s">
        <v>317</v>
      </c>
      <c r="G19" s="33">
        <f>педагоги!H14</f>
        <v>1.6481481481481479</v>
      </c>
      <c r="H19" s="6">
        <v>5</v>
      </c>
    </row>
    <row r="20" spans="2:8" ht="20.100000000000001" customHeight="1">
      <c r="B20" s="3">
        <v>18</v>
      </c>
      <c r="C20" s="40"/>
      <c r="D20" s="7"/>
      <c r="E20" s="6"/>
      <c r="F20" s="54"/>
      <c r="G20" s="33">
        <f>G19</f>
        <v>1.6481481481481479</v>
      </c>
      <c r="H20" s="6">
        <v>5</v>
      </c>
    </row>
    <row r="21" spans="2:8" ht="20.100000000000001" customHeight="1">
      <c r="B21" s="3">
        <v>19</v>
      </c>
      <c r="C21" s="40"/>
      <c r="D21" s="7"/>
      <c r="E21" s="6"/>
      <c r="F21" s="54"/>
      <c r="G21" s="33">
        <f>G20</f>
        <v>1.6481481481481479</v>
      </c>
      <c r="H21" s="6">
        <v>5</v>
      </c>
    </row>
    <row r="22" spans="2:8" ht="20.100000000000001" customHeight="1">
      <c r="B22" s="3">
        <v>20</v>
      </c>
      <c r="C22" s="40"/>
      <c r="D22" s="7"/>
      <c r="E22" s="6"/>
      <c r="F22" s="54"/>
      <c r="G22" s="33">
        <f>G21</f>
        <v>1.6481481481481479</v>
      </c>
      <c r="H22" s="6">
        <v>5</v>
      </c>
    </row>
    <row r="23" spans="2:8" ht="20.100000000000001" customHeight="1"/>
    <row r="24" spans="2:8" ht="20.100000000000001" customHeight="1"/>
    <row r="25" spans="2:8" ht="20.100000000000001" customHeight="1"/>
    <row r="26" spans="2:8" ht="20.100000000000001" customHeight="1"/>
    <row r="27" spans="2:8" ht="20.100000000000001" customHeight="1"/>
    <row r="28" spans="2:8" ht="20.100000000000001" customHeight="1"/>
    <row r="29" spans="2:8" ht="20.100000000000001" customHeight="1"/>
    <row r="30" spans="2:8" ht="20.100000000000001" customHeight="1"/>
    <row r="31" spans="2:8" ht="20.100000000000001" customHeight="1"/>
    <row r="32" spans="2:8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</sheetData>
  <mergeCells count="5">
    <mergeCell ref="F3:F6"/>
    <mergeCell ref="F7:F10"/>
    <mergeCell ref="F11:F14"/>
    <mergeCell ref="F15:F18"/>
    <mergeCell ref="F19:F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S27"/>
  <sheetViews>
    <sheetView workbookViewId="0">
      <selection activeCell="F23" sqref="F23"/>
    </sheetView>
  </sheetViews>
  <sheetFormatPr defaultRowHeight="15"/>
  <cols>
    <col min="3" max="3" width="24.85546875" style="46" customWidth="1"/>
    <col min="4" max="4" width="17.28515625" customWidth="1"/>
    <col min="5" max="5" width="13.28515625" customWidth="1"/>
    <col min="6" max="6" width="12.5703125" customWidth="1"/>
    <col min="7" max="7" width="12.42578125" customWidth="1"/>
    <col min="8" max="8" width="12.7109375" customWidth="1"/>
    <col min="9" max="9" width="11.7109375" customWidth="1"/>
    <col min="10" max="10" width="10" customWidth="1"/>
  </cols>
  <sheetData>
    <row r="1" spans="2:19" ht="15.75">
      <c r="B1" s="47" t="s">
        <v>33</v>
      </c>
      <c r="C1" s="47"/>
      <c r="D1" s="47"/>
      <c r="E1" s="47"/>
      <c r="F1" s="47"/>
      <c r="G1" s="47"/>
      <c r="H1" s="47"/>
      <c r="I1" s="47"/>
      <c r="J1" s="16"/>
      <c r="K1" s="16"/>
      <c r="L1" s="16"/>
      <c r="M1" s="16"/>
      <c r="N1" s="16"/>
      <c r="O1" s="16"/>
      <c r="P1" s="16"/>
      <c r="Q1" s="16"/>
      <c r="R1" s="13"/>
      <c r="S1" s="14"/>
    </row>
    <row r="2" spans="2:19" ht="15.75">
      <c r="B2" s="48" t="s">
        <v>35</v>
      </c>
      <c r="C2" s="48"/>
      <c r="D2" s="48"/>
      <c r="E2" s="48"/>
      <c r="F2" s="48"/>
      <c r="G2" s="48"/>
      <c r="H2" s="48"/>
      <c r="I2" s="48"/>
      <c r="J2" s="17"/>
      <c r="K2" s="17"/>
      <c r="L2" s="17"/>
      <c r="M2" s="17"/>
      <c r="N2" s="17"/>
      <c r="O2" s="17"/>
      <c r="P2" s="17"/>
      <c r="Q2" s="17"/>
      <c r="R2" s="13"/>
      <c r="S2" s="14"/>
    </row>
    <row r="3" spans="2:19" ht="15.75">
      <c r="B3" s="48" t="s">
        <v>34</v>
      </c>
      <c r="C3" s="48"/>
      <c r="D3" s="48"/>
      <c r="E3" s="48"/>
      <c r="F3" s="48"/>
      <c r="G3" s="48"/>
      <c r="H3" s="48"/>
      <c r="I3" s="48"/>
      <c r="J3" s="17"/>
      <c r="K3" s="17"/>
      <c r="L3" s="17"/>
      <c r="M3" s="17"/>
      <c r="N3" s="17"/>
      <c r="O3" s="17"/>
      <c r="P3" s="17"/>
      <c r="Q3" s="17"/>
      <c r="R3" s="13"/>
      <c r="S3" s="14"/>
    </row>
    <row r="4" spans="2:19" ht="12.75" customHeight="1">
      <c r="B4" s="10"/>
      <c r="C4" s="44"/>
      <c r="D4" s="13"/>
      <c r="E4" s="13"/>
      <c r="F4" s="13"/>
      <c r="G4" s="13"/>
      <c r="H4" s="13"/>
      <c r="I4" s="20" t="s">
        <v>328</v>
      </c>
      <c r="J4" s="13"/>
      <c r="K4" s="13"/>
      <c r="L4" s="13"/>
      <c r="M4" s="13"/>
      <c r="N4" s="13"/>
      <c r="O4" s="13"/>
      <c r="P4" s="18"/>
      <c r="Q4" s="18"/>
      <c r="R4" s="13"/>
      <c r="S4" s="14"/>
    </row>
    <row r="5" spans="2:19" ht="18" customHeight="1">
      <c r="B5" s="49" t="s">
        <v>329</v>
      </c>
      <c r="C5" s="49"/>
      <c r="D5" s="49"/>
      <c r="E5" s="49"/>
      <c r="F5" s="49"/>
      <c r="G5" s="49"/>
      <c r="H5" s="49"/>
      <c r="I5" s="49"/>
      <c r="J5" s="19"/>
      <c r="K5" s="19"/>
      <c r="L5" s="19"/>
      <c r="M5" s="19"/>
      <c r="N5" s="19"/>
      <c r="O5" s="19"/>
      <c r="P5" s="19"/>
      <c r="Q5" s="19"/>
      <c r="R5" s="19"/>
      <c r="S5" s="15">
        <v>5.7870370370370366E-5</v>
      </c>
    </row>
    <row r="6" spans="2:19" ht="18.95" hidden="1" customHeight="1">
      <c r="D6" s="51"/>
      <c r="E6" s="51"/>
      <c r="F6" s="51"/>
      <c r="G6" s="51"/>
      <c r="H6" s="42"/>
    </row>
    <row r="7" spans="2:19" ht="18.95" hidden="1" customHeight="1">
      <c r="D7" s="52"/>
      <c r="E7" s="52"/>
      <c r="F7" s="52"/>
      <c r="G7" s="52"/>
      <c r="H7" s="43"/>
      <c r="L7" s="12">
        <v>6.9444444444444447E-4</v>
      </c>
    </row>
    <row r="8" spans="2:19" ht="18.95" hidden="1" customHeight="1"/>
    <row r="9" spans="2:19" ht="36.75" customHeight="1">
      <c r="B9" s="1" t="s">
        <v>0</v>
      </c>
      <c r="C9" s="1" t="s">
        <v>1</v>
      </c>
      <c r="D9" s="1" t="s">
        <v>2</v>
      </c>
      <c r="E9" s="1" t="s">
        <v>31</v>
      </c>
      <c r="F9" s="2" t="s">
        <v>3</v>
      </c>
      <c r="G9" s="1" t="s">
        <v>4</v>
      </c>
      <c r="H9" s="2" t="s">
        <v>40</v>
      </c>
      <c r="I9" s="1" t="s">
        <v>5</v>
      </c>
    </row>
    <row r="10" spans="2:19" ht="15" customHeight="1">
      <c r="B10" s="6">
        <v>1</v>
      </c>
      <c r="C10" s="6" t="s">
        <v>16</v>
      </c>
      <c r="D10" s="3">
        <v>2</v>
      </c>
      <c r="E10" s="8">
        <f t="shared" ref="E10:E24" si="0">D10*$L$7</f>
        <v>1.3888888888888889E-3</v>
      </c>
      <c r="F10" s="5">
        <v>4.7916666666666663E-2</v>
      </c>
      <c r="G10" s="8">
        <f t="shared" ref="G10:G24" si="1">E10+F10</f>
        <v>4.9305555555555554E-2</v>
      </c>
      <c r="H10" s="33">
        <f t="shared" ref="H10:H24" si="2">G10/$G$10</f>
        <v>1</v>
      </c>
      <c r="I10" s="11" t="s">
        <v>325</v>
      </c>
    </row>
    <row r="11" spans="2:19" ht="15" customHeight="1">
      <c r="B11" s="6">
        <v>2</v>
      </c>
      <c r="C11" s="6" t="s">
        <v>334</v>
      </c>
      <c r="D11" s="3">
        <v>0</v>
      </c>
      <c r="E11" s="8">
        <f t="shared" si="0"/>
        <v>0</v>
      </c>
      <c r="F11" s="5">
        <v>4.9999999999999996E-2</v>
      </c>
      <c r="G11" s="8">
        <f t="shared" si="1"/>
        <v>4.9999999999999996E-2</v>
      </c>
      <c r="H11" s="33">
        <f t="shared" si="2"/>
        <v>1.0140845070422535</v>
      </c>
      <c r="I11" s="11" t="s">
        <v>326</v>
      </c>
    </row>
    <row r="12" spans="2:19" ht="15" customHeight="1">
      <c r="B12" s="6">
        <v>3</v>
      </c>
      <c r="C12" s="6" t="s">
        <v>333</v>
      </c>
      <c r="D12" s="6">
        <v>2</v>
      </c>
      <c r="E12" s="8">
        <f t="shared" si="0"/>
        <v>1.3888888888888889E-3</v>
      </c>
      <c r="F12" s="8">
        <v>4.9305555555555554E-2</v>
      </c>
      <c r="G12" s="8">
        <f t="shared" si="1"/>
        <v>5.0694444444444445E-2</v>
      </c>
      <c r="H12" s="33">
        <f t="shared" si="2"/>
        <v>1.028169014084507</v>
      </c>
      <c r="I12" s="11" t="s">
        <v>327</v>
      </c>
    </row>
    <row r="13" spans="2:19" ht="15" customHeight="1">
      <c r="B13" s="6">
        <v>4</v>
      </c>
      <c r="C13" s="6" t="s">
        <v>17</v>
      </c>
      <c r="D13" s="3">
        <v>2</v>
      </c>
      <c r="E13" s="8">
        <f t="shared" si="0"/>
        <v>1.3888888888888889E-3</v>
      </c>
      <c r="F13" s="5">
        <v>5.0694444444444452E-2</v>
      </c>
      <c r="G13" s="8">
        <f t="shared" si="1"/>
        <v>5.2083333333333343E-2</v>
      </c>
      <c r="H13" s="33">
        <f t="shared" si="2"/>
        <v>1.0563380281690142</v>
      </c>
      <c r="I13" s="11">
        <v>4</v>
      </c>
    </row>
    <row r="14" spans="2:19" ht="15" customHeight="1">
      <c r="B14" s="6">
        <v>5</v>
      </c>
      <c r="C14" s="6" t="s">
        <v>10</v>
      </c>
      <c r="D14" s="3">
        <v>4</v>
      </c>
      <c r="E14" s="8">
        <f t="shared" si="0"/>
        <v>2.7777777777777779E-3</v>
      </c>
      <c r="F14" s="5">
        <v>5.8333333333333327E-2</v>
      </c>
      <c r="G14" s="8">
        <f t="shared" si="1"/>
        <v>6.1111111111111102E-2</v>
      </c>
      <c r="H14" s="33">
        <f t="shared" si="2"/>
        <v>1.2394366197183098</v>
      </c>
      <c r="I14" s="11">
        <v>5</v>
      </c>
    </row>
    <row r="15" spans="2:19" ht="15" customHeight="1">
      <c r="B15" s="6">
        <v>6</v>
      </c>
      <c r="C15" s="6" t="s">
        <v>322</v>
      </c>
      <c r="D15" s="6">
        <v>20</v>
      </c>
      <c r="E15" s="8">
        <f t="shared" si="0"/>
        <v>1.388888888888889E-2</v>
      </c>
      <c r="F15" s="8">
        <v>5.8333333333333327E-2</v>
      </c>
      <c r="G15" s="8">
        <f t="shared" si="1"/>
        <v>7.2222222222222215E-2</v>
      </c>
      <c r="H15" s="33">
        <f t="shared" si="2"/>
        <v>1.464788732394366</v>
      </c>
      <c r="I15" s="11">
        <v>6</v>
      </c>
    </row>
    <row r="16" spans="2:19" ht="15" customHeight="1">
      <c r="B16" s="6">
        <v>7</v>
      </c>
      <c r="C16" s="6" t="s">
        <v>15</v>
      </c>
      <c r="D16" s="6">
        <v>24</v>
      </c>
      <c r="E16" s="8">
        <f t="shared" si="0"/>
        <v>1.6666666666666666E-2</v>
      </c>
      <c r="F16" s="8">
        <v>5.6250000000000001E-2</v>
      </c>
      <c r="G16" s="8">
        <f t="shared" si="1"/>
        <v>7.2916666666666671E-2</v>
      </c>
      <c r="H16" s="33">
        <f t="shared" si="2"/>
        <v>1.47887323943662</v>
      </c>
      <c r="I16" s="11">
        <v>7</v>
      </c>
    </row>
    <row r="17" spans="2:9" ht="15" customHeight="1">
      <c r="B17" s="6">
        <v>8</v>
      </c>
      <c r="C17" s="6" t="s">
        <v>6</v>
      </c>
      <c r="D17" s="6">
        <v>20</v>
      </c>
      <c r="E17" s="8">
        <f t="shared" si="0"/>
        <v>1.388888888888889E-2</v>
      </c>
      <c r="F17" s="8">
        <v>6.5972222222222224E-2</v>
      </c>
      <c r="G17" s="8">
        <f t="shared" si="1"/>
        <v>7.9861111111111119E-2</v>
      </c>
      <c r="H17" s="33">
        <f t="shared" si="2"/>
        <v>1.6197183098591552</v>
      </c>
      <c r="I17" s="11">
        <v>8</v>
      </c>
    </row>
    <row r="18" spans="2:9" ht="15" customHeight="1">
      <c r="B18" s="6">
        <v>9</v>
      </c>
      <c r="C18" s="6" t="s">
        <v>335</v>
      </c>
      <c r="D18" s="3">
        <v>20</v>
      </c>
      <c r="E18" s="8">
        <f t="shared" si="0"/>
        <v>1.388888888888889E-2</v>
      </c>
      <c r="F18" s="5">
        <v>6.6666666666666666E-2</v>
      </c>
      <c r="G18" s="8">
        <f t="shared" si="1"/>
        <v>8.0555555555555561E-2</v>
      </c>
      <c r="H18" s="33">
        <f t="shared" si="2"/>
        <v>1.6338028169014087</v>
      </c>
      <c r="I18" s="11">
        <v>9</v>
      </c>
    </row>
    <row r="19" spans="2:9" ht="15" customHeight="1">
      <c r="B19" s="6">
        <v>10</v>
      </c>
      <c r="C19" s="6" t="s">
        <v>8</v>
      </c>
      <c r="D19" s="6">
        <v>40</v>
      </c>
      <c r="E19" s="8">
        <f t="shared" si="0"/>
        <v>2.777777777777778E-2</v>
      </c>
      <c r="F19" s="8">
        <v>5.7638888888888885E-2</v>
      </c>
      <c r="G19" s="8">
        <f t="shared" si="1"/>
        <v>8.5416666666666669E-2</v>
      </c>
      <c r="H19" s="33">
        <f t="shared" si="2"/>
        <v>1.7323943661971832</v>
      </c>
      <c r="I19" s="11">
        <v>10</v>
      </c>
    </row>
    <row r="20" spans="2:9" ht="15" customHeight="1">
      <c r="B20" s="6">
        <v>11</v>
      </c>
      <c r="C20" s="6" t="s">
        <v>13</v>
      </c>
      <c r="D20" s="6">
        <v>40</v>
      </c>
      <c r="E20" s="8">
        <f t="shared" si="0"/>
        <v>2.777777777777778E-2</v>
      </c>
      <c r="F20" s="8">
        <v>9.8611111111111108E-2</v>
      </c>
      <c r="G20" s="8">
        <f t="shared" si="1"/>
        <v>0.12638888888888888</v>
      </c>
      <c r="H20" s="33">
        <f t="shared" si="2"/>
        <v>2.563380281690141</v>
      </c>
      <c r="I20" s="11">
        <v>11</v>
      </c>
    </row>
    <row r="21" spans="2:9" ht="15" customHeight="1">
      <c r="B21" s="6">
        <v>12</v>
      </c>
      <c r="C21" s="6" t="s">
        <v>330</v>
      </c>
      <c r="D21" s="3">
        <v>20</v>
      </c>
      <c r="E21" s="8">
        <f t="shared" si="0"/>
        <v>1.388888888888889E-2</v>
      </c>
      <c r="F21" s="5">
        <v>0.13541666666666666</v>
      </c>
      <c r="G21" s="8">
        <f t="shared" si="1"/>
        <v>0.14930555555555555</v>
      </c>
      <c r="H21" s="33">
        <f t="shared" si="2"/>
        <v>3.028169014084507</v>
      </c>
      <c r="I21" s="11">
        <v>12</v>
      </c>
    </row>
    <row r="22" spans="2:9" ht="15" customHeight="1">
      <c r="B22" s="6">
        <v>13</v>
      </c>
      <c r="C22" s="6" t="s">
        <v>331</v>
      </c>
      <c r="D22" s="3">
        <v>20</v>
      </c>
      <c r="E22" s="8">
        <f t="shared" si="0"/>
        <v>1.388888888888889E-2</v>
      </c>
      <c r="F22" s="5">
        <v>0.19166666666666665</v>
      </c>
      <c r="G22" s="8">
        <f t="shared" si="1"/>
        <v>0.20555555555555555</v>
      </c>
      <c r="H22" s="33">
        <f t="shared" si="2"/>
        <v>4.169014084507042</v>
      </c>
      <c r="I22" s="11">
        <v>13</v>
      </c>
    </row>
    <row r="23" spans="2:9" ht="15" customHeight="1">
      <c r="B23" s="6">
        <v>14</v>
      </c>
      <c r="C23" s="6" t="s">
        <v>332</v>
      </c>
      <c r="D23" s="3">
        <v>102</v>
      </c>
      <c r="E23" s="8">
        <f t="shared" si="0"/>
        <v>7.0833333333333331E-2</v>
      </c>
      <c r="F23" s="5">
        <v>0.16388888888888889</v>
      </c>
      <c r="G23" s="8">
        <f t="shared" si="1"/>
        <v>0.23472222222222222</v>
      </c>
      <c r="H23" s="33">
        <f t="shared" si="2"/>
        <v>4.76056338028169</v>
      </c>
      <c r="I23" s="11">
        <v>14</v>
      </c>
    </row>
    <row r="24" spans="2:9" ht="15" customHeight="1">
      <c r="B24" s="6">
        <v>15</v>
      </c>
      <c r="C24" s="6" t="s">
        <v>9</v>
      </c>
      <c r="D24" s="3">
        <v>150</v>
      </c>
      <c r="E24" s="8">
        <f t="shared" si="0"/>
        <v>0.10416666666666667</v>
      </c>
      <c r="F24" s="5">
        <v>0.15138888888888888</v>
      </c>
      <c r="G24" s="8">
        <f t="shared" si="1"/>
        <v>0.25555555555555554</v>
      </c>
      <c r="H24" s="33">
        <f t="shared" si="2"/>
        <v>5.183098591549296</v>
      </c>
      <c r="I24" s="11">
        <v>15</v>
      </c>
    </row>
    <row r="26" spans="2:9" ht="15.75">
      <c r="B26" s="14"/>
      <c r="C26" s="45" t="s">
        <v>38</v>
      </c>
      <c r="D26" s="21" t="s">
        <v>318</v>
      </c>
      <c r="E26" s="50"/>
      <c r="F26" s="50"/>
      <c r="G26" s="50"/>
      <c r="H26" s="50"/>
      <c r="I26" s="50"/>
    </row>
    <row r="27" spans="2:9" ht="15.75">
      <c r="B27" s="14"/>
      <c r="C27" s="45" t="s">
        <v>39</v>
      </c>
      <c r="D27" s="22" t="s">
        <v>319</v>
      </c>
      <c r="E27" s="50"/>
      <c r="F27" s="50"/>
      <c r="G27" s="50"/>
      <c r="H27" s="50"/>
      <c r="I27" s="50"/>
    </row>
  </sheetData>
  <sortState ref="B10:I24">
    <sortCondition ref="G10:G24"/>
  </sortState>
  <mergeCells count="8">
    <mergeCell ref="D7:G7"/>
    <mergeCell ref="E26:I26"/>
    <mergeCell ref="E27:I27"/>
    <mergeCell ref="B1:I1"/>
    <mergeCell ref="B2:I2"/>
    <mergeCell ref="B3:I3"/>
    <mergeCell ref="B5:I5"/>
    <mergeCell ref="D6:G6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25"/>
  <sheetViews>
    <sheetView workbookViewId="0">
      <selection activeCell="C42" sqref="C42"/>
    </sheetView>
  </sheetViews>
  <sheetFormatPr defaultRowHeight="15"/>
  <cols>
    <col min="3" max="3" width="28.42578125" style="46" customWidth="1"/>
    <col min="4" max="4" width="21.5703125" customWidth="1"/>
    <col min="5" max="5" width="13.28515625" customWidth="1"/>
    <col min="6" max="6" width="12.5703125" customWidth="1"/>
    <col min="7" max="7" width="12.42578125" customWidth="1"/>
    <col min="8" max="8" width="12.7109375" customWidth="1"/>
    <col min="9" max="9" width="11.7109375" customWidth="1"/>
    <col min="10" max="10" width="10" customWidth="1"/>
  </cols>
  <sheetData>
    <row r="1" spans="2:19" ht="15.75">
      <c r="B1" s="47" t="s">
        <v>33</v>
      </c>
      <c r="C1" s="47"/>
      <c r="D1" s="47"/>
      <c r="E1" s="47"/>
      <c r="F1" s="47"/>
      <c r="G1" s="47"/>
      <c r="H1" s="47"/>
      <c r="I1" s="47"/>
      <c r="J1" s="16"/>
      <c r="K1" s="16"/>
      <c r="L1" s="16"/>
      <c r="M1" s="16"/>
      <c r="N1" s="16"/>
      <c r="O1" s="16"/>
      <c r="P1" s="16"/>
      <c r="Q1" s="16"/>
      <c r="R1" s="13"/>
      <c r="S1" s="14"/>
    </row>
    <row r="2" spans="2:19" ht="15.75">
      <c r="B2" s="48" t="s">
        <v>36</v>
      </c>
      <c r="C2" s="48"/>
      <c r="D2" s="48"/>
      <c r="E2" s="48"/>
      <c r="F2" s="48"/>
      <c r="G2" s="48"/>
      <c r="H2" s="48"/>
      <c r="I2" s="48"/>
      <c r="J2" s="17"/>
      <c r="K2" s="17"/>
      <c r="L2" s="17"/>
      <c r="M2" s="17"/>
      <c r="N2" s="17"/>
      <c r="O2" s="17"/>
      <c r="P2" s="17"/>
      <c r="Q2" s="17"/>
      <c r="R2" s="13"/>
      <c r="S2" s="14"/>
    </row>
    <row r="3" spans="2:19" ht="15.75">
      <c r="B3" s="48" t="s">
        <v>34</v>
      </c>
      <c r="C3" s="48"/>
      <c r="D3" s="48"/>
      <c r="E3" s="48"/>
      <c r="F3" s="48"/>
      <c r="G3" s="48"/>
      <c r="H3" s="48"/>
      <c r="I3" s="48"/>
      <c r="J3" s="17"/>
      <c r="K3" s="17"/>
      <c r="L3" s="17"/>
      <c r="M3" s="17"/>
      <c r="N3" s="17"/>
      <c r="O3" s="17"/>
      <c r="P3" s="17"/>
      <c r="Q3" s="17"/>
      <c r="R3" s="13"/>
      <c r="S3" s="14"/>
    </row>
    <row r="4" spans="2:19" ht="12.75" customHeight="1">
      <c r="B4" s="10"/>
      <c r="C4" s="44"/>
      <c r="D4" s="13"/>
      <c r="E4" s="13"/>
      <c r="F4" s="13"/>
      <c r="G4" s="13"/>
      <c r="H4" s="13"/>
      <c r="I4" s="20" t="s">
        <v>328</v>
      </c>
      <c r="J4" s="13"/>
      <c r="K4" s="13"/>
      <c r="L4" s="13"/>
      <c r="M4" s="13"/>
      <c r="N4" s="13"/>
      <c r="O4" s="13"/>
      <c r="P4" s="18"/>
      <c r="Q4" s="18"/>
      <c r="R4" s="13"/>
      <c r="S4" s="14"/>
    </row>
    <row r="5" spans="2:19" ht="18" customHeight="1">
      <c r="B5" s="49" t="s">
        <v>339</v>
      </c>
      <c r="C5" s="49"/>
      <c r="D5" s="49"/>
      <c r="E5" s="49"/>
      <c r="F5" s="49"/>
      <c r="G5" s="49"/>
      <c r="H5" s="49"/>
      <c r="I5" s="49"/>
      <c r="J5" s="19"/>
      <c r="K5" s="19"/>
      <c r="L5" s="19"/>
      <c r="M5" s="19"/>
      <c r="N5" s="19"/>
      <c r="O5" s="19"/>
      <c r="P5" s="19"/>
      <c r="Q5" s="19"/>
      <c r="R5" s="19"/>
      <c r="S5" s="15">
        <v>5.7870370370370366E-5</v>
      </c>
    </row>
    <row r="6" spans="2:19" ht="18.95" hidden="1" customHeight="1">
      <c r="D6" s="51"/>
      <c r="E6" s="51"/>
      <c r="F6" s="51"/>
      <c r="G6" s="51"/>
      <c r="H6" s="42"/>
    </row>
    <row r="7" spans="2:19" ht="18.95" hidden="1" customHeight="1">
      <c r="D7" s="52"/>
      <c r="E7" s="52"/>
      <c r="F7" s="52"/>
      <c r="G7" s="52"/>
      <c r="H7" s="43"/>
      <c r="L7" s="12">
        <v>6.9444444444444447E-4</v>
      </c>
    </row>
    <row r="8" spans="2:19" ht="18.95" hidden="1" customHeight="1"/>
    <row r="9" spans="2:19" ht="36.75" customHeight="1">
      <c r="B9" s="1" t="s">
        <v>0</v>
      </c>
      <c r="C9" s="1" t="s">
        <v>1</v>
      </c>
      <c r="D9" s="1" t="s">
        <v>2</v>
      </c>
      <c r="E9" s="1" t="s">
        <v>31</v>
      </c>
      <c r="F9" s="2" t="s">
        <v>3</v>
      </c>
      <c r="G9" s="1" t="s">
        <v>4</v>
      </c>
      <c r="H9" s="2" t="s">
        <v>40</v>
      </c>
      <c r="I9" s="1" t="s">
        <v>5</v>
      </c>
    </row>
    <row r="10" spans="2:19" ht="15" customHeight="1">
      <c r="B10" s="6">
        <v>1</v>
      </c>
      <c r="C10" s="6" t="s">
        <v>15</v>
      </c>
      <c r="D10" s="6">
        <v>16</v>
      </c>
      <c r="E10" s="8">
        <f t="shared" ref="E10:E22" si="0">D10*$L$7</f>
        <v>1.1111111111111112E-2</v>
      </c>
      <c r="F10" s="8">
        <v>0.11041666666666666</v>
      </c>
      <c r="G10" s="8">
        <f t="shared" ref="G10:G22" si="1">E10+F10</f>
        <v>0.12152777777777778</v>
      </c>
      <c r="H10" s="33">
        <f t="shared" ref="H10:H22" si="2">G10/$G$10</f>
        <v>1</v>
      </c>
      <c r="I10" s="11" t="s">
        <v>325</v>
      </c>
    </row>
    <row r="11" spans="2:19" ht="15" customHeight="1">
      <c r="B11" s="6">
        <v>2</v>
      </c>
      <c r="C11" s="6" t="s">
        <v>338</v>
      </c>
      <c r="D11" s="3">
        <v>16</v>
      </c>
      <c r="E11" s="8">
        <f t="shared" si="0"/>
        <v>1.1111111111111112E-2</v>
      </c>
      <c r="F11" s="5">
        <v>0.1111111111111111</v>
      </c>
      <c r="G11" s="8">
        <f t="shared" si="1"/>
        <v>0.12222222222222222</v>
      </c>
      <c r="H11" s="33">
        <f t="shared" si="2"/>
        <v>1.0057142857142858</v>
      </c>
      <c r="I11" s="11" t="s">
        <v>326</v>
      </c>
    </row>
    <row r="12" spans="2:19" ht="15" customHeight="1">
      <c r="B12" s="6">
        <v>3</v>
      </c>
      <c r="C12" s="6" t="s">
        <v>6</v>
      </c>
      <c r="D12" s="6">
        <v>78</v>
      </c>
      <c r="E12" s="8">
        <f t="shared" si="0"/>
        <v>5.4166666666666669E-2</v>
      </c>
      <c r="F12" s="8">
        <v>0.16805555555555554</v>
      </c>
      <c r="G12" s="8">
        <f t="shared" si="1"/>
        <v>0.22222222222222221</v>
      </c>
      <c r="H12" s="33">
        <f t="shared" si="2"/>
        <v>1.8285714285714285</v>
      </c>
      <c r="I12" s="11" t="s">
        <v>327</v>
      </c>
    </row>
    <row r="13" spans="2:19" ht="15" customHeight="1">
      <c r="B13" s="6">
        <v>4</v>
      </c>
      <c r="C13" s="6" t="s">
        <v>334</v>
      </c>
      <c r="D13" s="3">
        <v>32</v>
      </c>
      <c r="E13" s="8">
        <f t="shared" si="0"/>
        <v>2.2222222222222223E-2</v>
      </c>
      <c r="F13" s="5">
        <v>0.21388888888888891</v>
      </c>
      <c r="G13" s="8">
        <f t="shared" si="1"/>
        <v>0.23611111111111113</v>
      </c>
      <c r="H13" s="33">
        <f t="shared" si="2"/>
        <v>1.9428571428571431</v>
      </c>
      <c r="I13" s="11">
        <v>4</v>
      </c>
    </row>
    <row r="14" spans="2:19" ht="15" customHeight="1">
      <c r="B14" s="6">
        <v>5</v>
      </c>
      <c r="C14" s="6" t="s">
        <v>9</v>
      </c>
      <c r="D14" s="6">
        <v>98</v>
      </c>
      <c r="E14" s="8">
        <f t="shared" si="0"/>
        <v>6.8055555555555564E-2</v>
      </c>
      <c r="F14" s="8">
        <v>0.19027777777777777</v>
      </c>
      <c r="G14" s="8">
        <f t="shared" si="1"/>
        <v>0.2583333333333333</v>
      </c>
      <c r="H14" s="33">
        <f t="shared" si="2"/>
        <v>2.1257142857142854</v>
      </c>
      <c r="I14" s="11">
        <v>5</v>
      </c>
    </row>
    <row r="15" spans="2:19" ht="15" customHeight="1">
      <c r="B15" s="6">
        <v>6</v>
      </c>
      <c r="C15" s="6" t="s">
        <v>330</v>
      </c>
      <c r="D15" s="6">
        <v>180</v>
      </c>
      <c r="E15" s="8">
        <f t="shared" si="0"/>
        <v>0.125</v>
      </c>
      <c r="F15" s="8">
        <v>0.15</v>
      </c>
      <c r="G15" s="8">
        <f t="shared" si="1"/>
        <v>0.27500000000000002</v>
      </c>
      <c r="H15" s="33">
        <f t="shared" si="2"/>
        <v>2.2628571428571429</v>
      </c>
      <c r="I15" s="11">
        <v>6</v>
      </c>
    </row>
    <row r="16" spans="2:19" ht="15" customHeight="1">
      <c r="B16" s="6">
        <v>7</v>
      </c>
      <c r="C16" s="6" t="s">
        <v>19</v>
      </c>
      <c r="D16" s="3">
        <v>168</v>
      </c>
      <c r="E16" s="8">
        <f t="shared" si="0"/>
        <v>0.11666666666666667</v>
      </c>
      <c r="F16" s="5">
        <v>0.19513888888888889</v>
      </c>
      <c r="G16" s="8">
        <f t="shared" si="1"/>
        <v>0.31180555555555556</v>
      </c>
      <c r="H16" s="33">
        <f t="shared" si="2"/>
        <v>2.5657142857142858</v>
      </c>
      <c r="I16" s="11">
        <v>7</v>
      </c>
    </row>
    <row r="17" spans="2:9" ht="15" customHeight="1">
      <c r="B17" s="6">
        <v>8</v>
      </c>
      <c r="C17" s="6" t="s">
        <v>22</v>
      </c>
      <c r="D17" s="3">
        <v>36</v>
      </c>
      <c r="E17" s="8">
        <f t="shared" si="0"/>
        <v>2.5000000000000001E-2</v>
      </c>
      <c r="F17" s="5">
        <v>0.29305555555555557</v>
      </c>
      <c r="G17" s="8">
        <f t="shared" si="1"/>
        <v>0.31805555555555559</v>
      </c>
      <c r="H17" s="33">
        <f t="shared" si="2"/>
        <v>2.6171428571428574</v>
      </c>
      <c r="I17" s="11">
        <v>8</v>
      </c>
    </row>
    <row r="18" spans="2:9" ht="15" customHeight="1">
      <c r="B18" s="6">
        <v>9</v>
      </c>
      <c r="C18" s="6" t="s">
        <v>337</v>
      </c>
      <c r="D18" s="3">
        <v>112</v>
      </c>
      <c r="E18" s="8">
        <f t="shared" si="0"/>
        <v>7.7777777777777779E-2</v>
      </c>
      <c r="F18" s="5">
        <v>0.25486111111111109</v>
      </c>
      <c r="G18" s="8">
        <f t="shared" si="1"/>
        <v>0.33263888888888887</v>
      </c>
      <c r="H18" s="33">
        <f t="shared" si="2"/>
        <v>2.7371428571428571</v>
      </c>
      <c r="I18" s="11">
        <v>9</v>
      </c>
    </row>
    <row r="19" spans="2:9" ht="15" customHeight="1">
      <c r="B19" s="6">
        <v>10</v>
      </c>
      <c r="C19" s="6" t="s">
        <v>336</v>
      </c>
      <c r="D19" s="6">
        <v>146</v>
      </c>
      <c r="E19" s="8">
        <f t="shared" si="0"/>
        <v>0.10138888888888889</v>
      </c>
      <c r="F19" s="8">
        <v>0.26041666666666669</v>
      </c>
      <c r="G19" s="8">
        <f t="shared" si="1"/>
        <v>0.3618055555555556</v>
      </c>
      <c r="H19" s="33">
        <f t="shared" si="2"/>
        <v>2.9771428571428578</v>
      </c>
      <c r="I19" s="11">
        <v>10</v>
      </c>
    </row>
    <row r="20" spans="2:9" ht="15" customHeight="1">
      <c r="B20" s="6">
        <v>11</v>
      </c>
      <c r="C20" s="6" t="s">
        <v>16</v>
      </c>
      <c r="D20" s="6">
        <v>182</v>
      </c>
      <c r="E20" s="8">
        <f t="shared" si="0"/>
        <v>0.12638888888888888</v>
      </c>
      <c r="F20" s="8">
        <v>0.23750000000000002</v>
      </c>
      <c r="G20" s="8">
        <f t="shared" si="1"/>
        <v>0.36388888888888893</v>
      </c>
      <c r="H20" s="33">
        <f t="shared" si="2"/>
        <v>2.9942857142857147</v>
      </c>
      <c r="I20" s="11">
        <v>11</v>
      </c>
    </row>
    <row r="21" spans="2:9" ht="15" customHeight="1">
      <c r="B21" s="6">
        <v>12</v>
      </c>
      <c r="C21" s="6" t="s">
        <v>331</v>
      </c>
      <c r="D21" s="3">
        <v>204</v>
      </c>
      <c r="E21" s="8">
        <f t="shared" si="0"/>
        <v>0.14166666666666666</v>
      </c>
      <c r="F21" s="5">
        <v>0.27361111111111108</v>
      </c>
      <c r="G21" s="8">
        <f t="shared" si="1"/>
        <v>0.41527777777777775</v>
      </c>
      <c r="H21" s="33">
        <f t="shared" si="2"/>
        <v>3.4171428571428568</v>
      </c>
      <c r="I21" s="11">
        <v>12</v>
      </c>
    </row>
    <row r="22" spans="2:9" ht="15" customHeight="1">
      <c r="B22" s="6">
        <v>13</v>
      </c>
      <c r="C22" s="6" t="s">
        <v>8</v>
      </c>
      <c r="D22" s="3">
        <v>362</v>
      </c>
      <c r="E22" s="8">
        <f t="shared" si="0"/>
        <v>0.25138888888888888</v>
      </c>
      <c r="F22" s="5">
        <v>0.25763888888888892</v>
      </c>
      <c r="G22" s="8">
        <f t="shared" si="1"/>
        <v>0.50902777777777786</v>
      </c>
      <c r="H22" s="33">
        <f t="shared" si="2"/>
        <v>4.1885714285714295</v>
      </c>
      <c r="I22" s="11">
        <v>13</v>
      </c>
    </row>
    <row r="24" spans="2:9" ht="15.75">
      <c r="B24" s="14"/>
      <c r="C24" s="45" t="s">
        <v>38</v>
      </c>
      <c r="D24" s="21" t="s">
        <v>318</v>
      </c>
      <c r="E24" s="50"/>
      <c r="F24" s="50"/>
      <c r="G24" s="50"/>
      <c r="H24" s="50"/>
      <c r="I24" s="50"/>
    </row>
    <row r="25" spans="2:9" ht="15.75">
      <c r="B25" s="14"/>
      <c r="C25" s="45" t="s">
        <v>39</v>
      </c>
      <c r="D25" s="22" t="s">
        <v>319</v>
      </c>
      <c r="E25" s="50"/>
      <c r="F25" s="50"/>
      <c r="G25" s="50"/>
      <c r="H25" s="50"/>
      <c r="I25" s="50"/>
    </row>
  </sheetData>
  <sortState ref="B10:I22">
    <sortCondition ref="G10:G22"/>
  </sortState>
  <mergeCells count="8">
    <mergeCell ref="E25:I25"/>
    <mergeCell ref="B1:I1"/>
    <mergeCell ref="B2:I2"/>
    <mergeCell ref="B3:I3"/>
    <mergeCell ref="B5:I5"/>
    <mergeCell ref="D6:G6"/>
    <mergeCell ref="E24:I24"/>
    <mergeCell ref="D7:G7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25"/>
  <sheetViews>
    <sheetView workbookViewId="0">
      <selection activeCell="F23" sqref="F23"/>
    </sheetView>
  </sheetViews>
  <sheetFormatPr defaultRowHeight="15"/>
  <cols>
    <col min="3" max="3" width="28.42578125" style="46" customWidth="1"/>
    <col min="4" max="4" width="21.5703125" customWidth="1"/>
    <col min="5" max="5" width="13.28515625" customWidth="1"/>
    <col min="6" max="6" width="12.5703125" customWidth="1"/>
    <col min="7" max="7" width="12.42578125" customWidth="1"/>
    <col min="8" max="8" width="12.7109375" customWidth="1"/>
    <col min="9" max="9" width="11.7109375" customWidth="1"/>
    <col min="10" max="10" width="10" customWidth="1"/>
  </cols>
  <sheetData>
    <row r="1" spans="2:19" ht="15.75">
      <c r="B1" s="47" t="s">
        <v>33</v>
      </c>
      <c r="C1" s="47"/>
      <c r="D1" s="47"/>
      <c r="E1" s="47"/>
      <c r="F1" s="47"/>
      <c r="G1" s="47"/>
      <c r="H1" s="47"/>
      <c r="I1" s="47"/>
      <c r="J1" s="16"/>
      <c r="K1" s="16"/>
      <c r="L1" s="16"/>
      <c r="M1" s="16"/>
      <c r="N1" s="16"/>
      <c r="O1" s="16"/>
      <c r="P1" s="16"/>
      <c r="Q1" s="16"/>
      <c r="R1" s="13"/>
      <c r="S1" s="14"/>
    </row>
    <row r="2" spans="2:19" ht="15.75">
      <c r="B2" s="48" t="s">
        <v>37</v>
      </c>
      <c r="C2" s="48"/>
      <c r="D2" s="48"/>
      <c r="E2" s="48"/>
      <c r="F2" s="48"/>
      <c r="G2" s="48"/>
      <c r="H2" s="48"/>
      <c r="I2" s="48"/>
      <c r="J2" s="17"/>
      <c r="K2" s="17"/>
      <c r="L2" s="17"/>
      <c r="M2" s="17"/>
      <c r="N2" s="17"/>
      <c r="O2" s="17"/>
      <c r="P2" s="17"/>
      <c r="Q2" s="17"/>
      <c r="R2" s="13"/>
      <c r="S2" s="14"/>
    </row>
    <row r="3" spans="2:19" ht="15.75">
      <c r="B3" s="48" t="s">
        <v>34</v>
      </c>
      <c r="C3" s="48"/>
      <c r="D3" s="48"/>
      <c r="E3" s="48"/>
      <c r="F3" s="48"/>
      <c r="G3" s="48"/>
      <c r="H3" s="48"/>
      <c r="I3" s="48"/>
      <c r="J3" s="17"/>
      <c r="K3" s="17"/>
      <c r="L3" s="17"/>
      <c r="M3" s="17"/>
      <c r="N3" s="17"/>
      <c r="O3" s="17"/>
      <c r="P3" s="17"/>
      <c r="Q3" s="17"/>
      <c r="R3" s="13"/>
      <c r="S3" s="14"/>
    </row>
    <row r="4" spans="2:19" ht="12.75" customHeight="1">
      <c r="B4" s="10"/>
      <c r="C4" s="44"/>
      <c r="D4" s="13"/>
      <c r="E4" s="13"/>
      <c r="F4" s="13"/>
      <c r="G4" s="13"/>
      <c r="H4" s="13"/>
      <c r="I4" s="20" t="s">
        <v>328</v>
      </c>
      <c r="J4" s="13"/>
      <c r="K4" s="13"/>
      <c r="L4" s="13"/>
      <c r="M4" s="13"/>
      <c r="N4" s="13"/>
      <c r="O4" s="13"/>
      <c r="P4" s="18"/>
      <c r="Q4" s="18"/>
      <c r="R4" s="13"/>
      <c r="S4" s="14"/>
    </row>
    <row r="5" spans="2:19" ht="18" customHeight="1">
      <c r="B5" s="49" t="s">
        <v>340</v>
      </c>
      <c r="C5" s="49"/>
      <c r="D5" s="49"/>
      <c r="E5" s="49"/>
      <c r="F5" s="49"/>
      <c r="G5" s="49"/>
      <c r="H5" s="49"/>
      <c r="I5" s="49"/>
      <c r="J5" s="19"/>
      <c r="K5" s="19"/>
      <c r="L5" s="19"/>
      <c r="M5" s="19"/>
      <c r="N5" s="19"/>
      <c r="O5" s="19"/>
      <c r="P5" s="19"/>
      <c r="Q5" s="19"/>
      <c r="R5" s="19"/>
      <c r="S5" s="15">
        <v>5.7870370370370366E-5</v>
      </c>
    </row>
    <row r="6" spans="2:19" ht="18.95" hidden="1" customHeight="1">
      <c r="D6" s="51"/>
      <c r="E6" s="51"/>
      <c r="F6" s="51"/>
      <c r="G6" s="51"/>
      <c r="H6" s="42"/>
    </row>
    <row r="7" spans="2:19" ht="18.95" hidden="1" customHeight="1">
      <c r="D7" s="52"/>
      <c r="E7" s="52"/>
      <c r="F7" s="52"/>
      <c r="G7" s="52"/>
      <c r="H7" s="43"/>
      <c r="L7" s="12">
        <v>6.9444444444444447E-4</v>
      </c>
    </row>
    <row r="8" spans="2:19" ht="18.95" hidden="1" customHeight="1"/>
    <row r="9" spans="2:19" ht="36.75" customHeight="1">
      <c r="B9" s="1" t="s">
        <v>0</v>
      </c>
      <c r="C9" s="1" t="s">
        <v>1</v>
      </c>
      <c r="D9" s="1" t="s">
        <v>2</v>
      </c>
      <c r="E9" s="1" t="s">
        <v>31</v>
      </c>
      <c r="F9" s="2" t="s">
        <v>3</v>
      </c>
      <c r="G9" s="1" t="s">
        <v>4</v>
      </c>
      <c r="H9" s="2" t="s">
        <v>40</v>
      </c>
      <c r="I9" s="1" t="s">
        <v>5</v>
      </c>
    </row>
    <row r="10" spans="2:19" ht="15" customHeight="1">
      <c r="B10" s="6">
        <v>1</v>
      </c>
      <c r="C10" s="6" t="s">
        <v>15</v>
      </c>
      <c r="D10" s="6">
        <v>36</v>
      </c>
      <c r="E10" s="8">
        <f t="shared" ref="E10:E22" si="0">D10*$L$7</f>
        <v>2.5000000000000001E-2</v>
      </c>
      <c r="F10" s="8">
        <v>8.7500000000000008E-2</v>
      </c>
      <c r="G10" s="8">
        <f t="shared" ref="G10:G22" si="1">E10+F10</f>
        <v>0.11250000000000002</v>
      </c>
      <c r="H10" s="33">
        <f t="shared" ref="H10:H22" si="2">G10/$G$10</f>
        <v>1</v>
      </c>
      <c r="I10" s="11" t="s">
        <v>325</v>
      </c>
    </row>
    <row r="11" spans="2:19" ht="15" customHeight="1">
      <c r="B11" s="6">
        <v>2</v>
      </c>
      <c r="C11" s="6" t="s">
        <v>16</v>
      </c>
      <c r="D11" s="3">
        <v>14</v>
      </c>
      <c r="E11" s="8">
        <f t="shared" si="0"/>
        <v>9.7222222222222224E-3</v>
      </c>
      <c r="F11" s="5">
        <v>0.12430555555555556</v>
      </c>
      <c r="G11" s="8">
        <f t="shared" si="1"/>
        <v>0.13402777777777777</v>
      </c>
      <c r="H11" s="33">
        <f t="shared" si="2"/>
        <v>1.1913580246913578</v>
      </c>
      <c r="I11" s="11" t="s">
        <v>326</v>
      </c>
    </row>
    <row r="12" spans="2:19" ht="15" customHeight="1">
      <c r="B12" s="6">
        <v>3</v>
      </c>
      <c r="C12" s="6" t="s">
        <v>17</v>
      </c>
      <c r="D12" s="3">
        <v>10</v>
      </c>
      <c r="E12" s="8">
        <f t="shared" si="0"/>
        <v>6.9444444444444449E-3</v>
      </c>
      <c r="F12" s="5">
        <v>0.14930555555555555</v>
      </c>
      <c r="G12" s="8">
        <f t="shared" si="1"/>
        <v>0.15625</v>
      </c>
      <c r="H12" s="33">
        <f t="shared" si="2"/>
        <v>1.3888888888888886</v>
      </c>
      <c r="I12" s="11" t="s">
        <v>327</v>
      </c>
    </row>
    <row r="13" spans="2:19" ht="15" customHeight="1">
      <c r="B13" s="6">
        <v>4</v>
      </c>
      <c r="C13" s="6" t="s">
        <v>345</v>
      </c>
      <c r="D13" s="3">
        <v>6</v>
      </c>
      <c r="E13" s="8">
        <f t="shared" si="0"/>
        <v>4.1666666666666666E-3</v>
      </c>
      <c r="F13" s="5">
        <v>0.16597222222222222</v>
      </c>
      <c r="G13" s="8">
        <f t="shared" si="1"/>
        <v>0.1701388888888889</v>
      </c>
      <c r="H13" s="33">
        <f t="shared" si="2"/>
        <v>1.5123456790123455</v>
      </c>
      <c r="I13" s="11">
        <v>4</v>
      </c>
    </row>
    <row r="14" spans="2:19" ht="15" customHeight="1">
      <c r="B14" s="6">
        <v>5</v>
      </c>
      <c r="C14" s="6" t="s">
        <v>343</v>
      </c>
      <c r="D14" s="6">
        <v>32</v>
      </c>
      <c r="E14" s="8">
        <f t="shared" si="0"/>
        <v>2.2222222222222223E-2</v>
      </c>
      <c r="F14" s="8">
        <v>0.16319444444444445</v>
      </c>
      <c r="G14" s="8">
        <f t="shared" si="1"/>
        <v>0.18541666666666667</v>
      </c>
      <c r="H14" s="33">
        <f t="shared" si="2"/>
        <v>1.6481481481481479</v>
      </c>
      <c r="I14" s="11">
        <v>5</v>
      </c>
    </row>
    <row r="15" spans="2:19" ht="15" customHeight="1">
      <c r="B15" s="6">
        <v>6</v>
      </c>
      <c r="C15" s="6" t="s">
        <v>342</v>
      </c>
      <c r="D15" s="3">
        <v>8</v>
      </c>
      <c r="E15" s="8">
        <f t="shared" si="0"/>
        <v>5.5555555555555558E-3</v>
      </c>
      <c r="F15" s="5">
        <v>0.19652777777777777</v>
      </c>
      <c r="G15" s="8">
        <f t="shared" si="1"/>
        <v>0.20208333333333334</v>
      </c>
      <c r="H15" s="33">
        <f t="shared" si="2"/>
        <v>1.7962962962962961</v>
      </c>
      <c r="I15" s="11">
        <v>6</v>
      </c>
    </row>
    <row r="16" spans="2:19" ht="15" customHeight="1">
      <c r="B16" s="6">
        <v>7</v>
      </c>
      <c r="C16" s="6" t="s">
        <v>8</v>
      </c>
      <c r="D16" s="3">
        <v>80</v>
      </c>
      <c r="E16" s="8">
        <f t="shared" si="0"/>
        <v>5.5555555555555559E-2</v>
      </c>
      <c r="F16" s="5">
        <v>0.15138888888888888</v>
      </c>
      <c r="G16" s="8">
        <f t="shared" si="1"/>
        <v>0.20694444444444443</v>
      </c>
      <c r="H16" s="33">
        <f t="shared" si="2"/>
        <v>1.8395061728395057</v>
      </c>
      <c r="I16" s="11">
        <v>7</v>
      </c>
    </row>
    <row r="17" spans="2:9" ht="15" customHeight="1">
      <c r="B17" s="6">
        <v>8</v>
      </c>
      <c r="C17" s="6" t="s">
        <v>341</v>
      </c>
      <c r="D17" s="6">
        <v>64</v>
      </c>
      <c r="E17" s="8">
        <f t="shared" si="0"/>
        <v>4.4444444444444446E-2</v>
      </c>
      <c r="F17" s="8">
        <v>0.17222222222222225</v>
      </c>
      <c r="G17" s="8">
        <f t="shared" si="1"/>
        <v>0.2166666666666667</v>
      </c>
      <c r="H17" s="33">
        <f t="shared" si="2"/>
        <v>1.925925925925926</v>
      </c>
      <c r="I17" s="11">
        <v>8</v>
      </c>
    </row>
    <row r="18" spans="2:9" ht="15" customHeight="1">
      <c r="B18" s="6">
        <v>9</v>
      </c>
      <c r="C18" s="6" t="s">
        <v>19</v>
      </c>
      <c r="D18" s="6">
        <v>116</v>
      </c>
      <c r="E18" s="8">
        <f t="shared" si="0"/>
        <v>8.0555555555555561E-2</v>
      </c>
      <c r="F18" s="8">
        <v>0.14305555555555557</v>
      </c>
      <c r="G18" s="8">
        <f t="shared" si="1"/>
        <v>0.22361111111111115</v>
      </c>
      <c r="H18" s="33">
        <f t="shared" si="2"/>
        <v>1.9876543209876543</v>
      </c>
      <c r="I18" s="11">
        <v>9</v>
      </c>
    </row>
    <row r="19" spans="2:9" ht="15" customHeight="1">
      <c r="B19" s="6">
        <v>10</v>
      </c>
      <c r="C19" s="6" t="s">
        <v>14</v>
      </c>
      <c r="D19" s="3">
        <v>78</v>
      </c>
      <c r="E19" s="8">
        <f t="shared" si="0"/>
        <v>5.4166666666666669E-2</v>
      </c>
      <c r="F19" s="5">
        <v>0.19027777777777777</v>
      </c>
      <c r="G19" s="8">
        <f t="shared" si="1"/>
        <v>0.24444444444444444</v>
      </c>
      <c r="H19" s="33">
        <f t="shared" si="2"/>
        <v>2.1728395061728389</v>
      </c>
      <c r="I19" s="11">
        <v>10</v>
      </c>
    </row>
    <row r="20" spans="2:9" ht="15" customHeight="1">
      <c r="B20" s="6">
        <v>11</v>
      </c>
      <c r="C20" s="6" t="s">
        <v>6</v>
      </c>
      <c r="D20" s="6">
        <v>116</v>
      </c>
      <c r="E20" s="8">
        <f t="shared" si="0"/>
        <v>8.0555555555555561E-2</v>
      </c>
      <c r="F20" s="8">
        <v>0.16388888888888889</v>
      </c>
      <c r="G20" s="8">
        <f t="shared" si="1"/>
        <v>0.24444444444444446</v>
      </c>
      <c r="H20" s="33">
        <f t="shared" si="2"/>
        <v>2.1728395061728394</v>
      </c>
      <c r="I20" s="11">
        <v>10</v>
      </c>
    </row>
    <row r="21" spans="2:9" ht="15" customHeight="1">
      <c r="B21" s="6">
        <v>12</v>
      </c>
      <c r="C21" s="6" t="s">
        <v>344</v>
      </c>
      <c r="D21" s="6">
        <v>126</v>
      </c>
      <c r="E21" s="8">
        <f t="shared" si="0"/>
        <v>8.7500000000000008E-2</v>
      </c>
      <c r="F21" s="8">
        <v>0.27569444444444446</v>
      </c>
      <c r="G21" s="8">
        <f t="shared" si="1"/>
        <v>0.36319444444444449</v>
      </c>
      <c r="H21" s="33">
        <f t="shared" si="2"/>
        <v>3.2283950617283947</v>
      </c>
      <c r="I21" s="11">
        <v>12</v>
      </c>
    </row>
    <row r="22" spans="2:9" ht="15" customHeight="1">
      <c r="B22" s="6">
        <v>13</v>
      </c>
      <c r="C22" s="6" t="s">
        <v>331</v>
      </c>
      <c r="D22" s="3">
        <v>188</v>
      </c>
      <c r="E22" s="8">
        <f t="shared" si="0"/>
        <v>0.13055555555555556</v>
      </c>
      <c r="F22" s="5">
        <v>0.24583333333333335</v>
      </c>
      <c r="G22" s="8">
        <f t="shared" si="1"/>
        <v>0.37638888888888888</v>
      </c>
      <c r="H22" s="33">
        <f t="shared" si="2"/>
        <v>3.3456790123456783</v>
      </c>
      <c r="I22" s="11">
        <v>13</v>
      </c>
    </row>
    <row r="24" spans="2:9" ht="15.75">
      <c r="B24" s="14"/>
      <c r="C24" s="45" t="s">
        <v>38</v>
      </c>
      <c r="D24" s="21" t="s">
        <v>318</v>
      </c>
      <c r="E24" s="50"/>
      <c r="F24" s="50"/>
      <c r="G24" s="50"/>
      <c r="H24" s="50"/>
      <c r="I24" s="50"/>
    </row>
    <row r="25" spans="2:9" ht="15.75">
      <c r="B25" s="14"/>
      <c r="C25" s="45" t="s">
        <v>39</v>
      </c>
      <c r="D25" s="22" t="s">
        <v>319</v>
      </c>
      <c r="E25" s="50"/>
      <c r="F25" s="50"/>
      <c r="G25" s="50"/>
      <c r="H25" s="50"/>
      <c r="I25" s="50"/>
    </row>
  </sheetData>
  <sortState ref="B10:I22">
    <sortCondition ref="G10:G22"/>
  </sortState>
  <mergeCells count="8">
    <mergeCell ref="E24:I24"/>
    <mergeCell ref="E25:I25"/>
    <mergeCell ref="B1:I1"/>
    <mergeCell ref="B2:I2"/>
    <mergeCell ref="B3:I3"/>
    <mergeCell ref="B5:I5"/>
    <mergeCell ref="D6:G6"/>
    <mergeCell ref="D7:G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92"/>
  <sheetViews>
    <sheetView workbookViewId="0">
      <selection activeCell="A16" sqref="A16:I23"/>
    </sheetView>
  </sheetViews>
  <sheetFormatPr defaultRowHeight="15"/>
  <cols>
    <col min="1" max="1" width="11.42578125" customWidth="1"/>
    <col min="2" max="2" width="5.28515625" customWidth="1"/>
    <col min="3" max="3" width="24.85546875" customWidth="1"/>
    <col min="4" max="4" width="6.5703125" hidden="1" customWidth="1"/>
    <col min="5" max="5" width="16.140625" customWidth="1"/>
    <col min="6" max="6" width="19.7109375" customWidth="1"/>
    <col min="7" max="7" width="14" customWidth="1"/>
  </cols>
  <sheetData>
    <row r="1" spans="2:8" s="14" customFormat="1"/>
    <row r="2" spans="2:8" s="14" customFormat="1"/>
    <row r="3" spans="2:8" s="14" customFormat="1" ht="41.25" customHeight="1">
      <c r="B3" s="38" t="s">
        <v>0</v>
      </c>
      <c r="C3" s="38" t="s">
        <v>52</v>
      </c>
      <c r="D3" s="38" t="s">
        <v>59</v>
      </c>
      <c r="E3" s="39" t="s">
        <v>53</v>
      </c>
      <c r="F3" s="38" t="s">
        <v>1</v>
      </c>
      <c r="G3" s="39" t="s">
        <v>51</v>
      </c>
      <c r="H3" s="38" t="s">
        <v>54</v>
      </c>
    </row>
    <row r="4" spans="2:8" s="14" customFormat="1" ht="20.100000000000001" customHeight="1">
      <c r="B4" s="3">
        <v>1</v>
      </c>
      <c r="C4" s="35" t="s">
        <v>55</v>
      </c>
      <c r="D4" s="4" t="s">
        <v>60</v>
      </c>
      <c r="E4" s="3">
        <v>2006</v>
      </c>
      <c r="F4" s="53">
        <v>80</v>
      </c>
      <c r="G4" s="34">
        <f>молодша!H10</f>
        <v>1</v>
      </c>
      <c r="H4" s="1">
        <v>1</v>
      </c>
    </row>
    <row r="5" spans="2:8" s="14" customFormat="1" ht="20.100000000000001" customHeight="1">
      <c r="B5" s="3">
        <v>2</v>
      </c>
      <c r="C5" s="36" t="s">
        <v>56</v>
      </c>
      <c r="D5" s="4" t="s">
        <v>61</v>
      </c>
      <c r="E5" s="3">
        <v>2006</v>
      </c>
      <c r="F5" s="53"/>
      <c r="G5" s="34">
        <f>G4</f>
        <v>1</v>
      </c>
      <c r="H5" s="1">
        <v>1</v>
      </c>
    </row>
    <row r="6" spans="2:8" s="14" customFormat="1" ht="20.100000000000001" customHeight="1">
      <c r="B6" s="3">
        <v>3</v>
      </c>
      <c r="C6" s="36" t="s">
        <v>57</v>
      </c>
      <c r="D6" s="4" t="s">
        <v>61</v>
      </c>
      <c r="E6" s="3">
        <v>2006</v>
      </c>
      <c r="F6" s="53"/>
      <c r="G6" s="34">
        <f>G5</f>
        <v>1</v>
      </c>
      <c r="H6" s="1">
        <v>1</v>
      </c>
    </row>
    <row r="7" spans="2:8" s="14" customFormat="1" ht="20.100000000000001" customHeight="1">
      <c r="B7" s="3">
        <v>4</v>
      </c>
      <c r="C7" s="36" t="s">
        <v>58</v>
      </c>
      <c r="D7" s="4" t="s">
        <v>61</v>
      </c>
      <c r="E7" s="3">
        <v>2006</v>
      </c>
      <c r="F7" s="53"/>
      <c r="G7" s="34">
        <f>G6</f>
        <v>1</v>
      </c>
      <c r="H7" s="1">
        <v>1</v>
      </c>
    </row>
    <row r="8" spans="2:8" s="14" customFormat="1" ht="20.100000000000001" customHeight="1">
      <c r="B8" s="3">
        <v>5</v>
      </c>
      <c r="C8" s="36" t="s">
        <v>62</v>
      </c>
      <c r="D8" s="4" t="s">
        <v>61</v>
      </c>
      <c r="E8" s="3">
        <v>2007</v>
      </c>
      <c r="F8" s="53" t="s">
        <v>66</v>
      </c>
      <c r="G8" s="34">
        <f>молодша!H11</f>
        <v>1.0212765957446808</v>
      </c>
      <c r="H8" s="1">
        <v>2</v>
      </c>
    </row>
    <row r="9" spans="2:8" s="14" customFormat="1" ht="20.100000000000001" customHeight="1">
      <c r="B9" s="3">
        <v>6</v>
      </c>
      <c r="C9" s="36" t="s">
        <v>63</v>
      </c>
      <c r="D9" s="4" t="s">
        <v>61</v>
      </c>
      <c r="E9" s="3">
        <v>2006</v>
      </c>
      <c r="F9" s="53"/>
      <c r="G9" s="34">
        <f>G8</f>
        <v>1.0212765957446808</v>
      </c>
      <c r="H9" s="1">
        <v>2</v>
      </c>
    </row>
    <row r="10" spans="2:8" s="14" customFormat="1" ht="20.100000000000001" customHeight="1">
      <c r="B10" s="3">
        <v>7</v>
      </c>
      <c r="C10" s="35" t="s">
        <v>64</v>
      </c>
      <c r="D10" s="4" t="s">
        <v>60</v>
      </c>
      <c r="E10" s="3">
        <v>2007</v>
      </c>
      <c r="F10" s="53"/>
      <c r="G10" s="34">
        <f>G9</f>
        <v>1.0212765957446808</v>
      </c>
      <c r="H10" s="1">
        <v>2</v>
      </c>
    </row>
    <row r="11" spans="2:8" s="14" customFormat="1" ht="20.100000000000001" customHeight="1">
      <c r="B11" s="3">
        <v>8</v>
      </c>
      <c r="C11" s="35" t="s">
        <v>65</v>
      </c>
      <c r="D11" s="4" t="s">
        <v>60</v>
      </c>
      <c r="E11" s="3">
        <v>2006</v>
      </c>
      <c r="F11" s="53"/>
      <c r="G11" s="34">
        <f>G10</f>
        <v>1.0212765957446808</v>
      </c>
      <c r="H11" s="1">
        <v>2</v>
      </c>
    </row>
    <row r="12" spans="2:8" s="14" customFormat="1" ht="20.100000000000001" customHeight="1">
      <c r="B12" s="3">
        <v>9</v>
      </c>
      <c r="C12" s="35" t="s">
        <v>67</v>
      </c>
      <c r="D12" s="4" t="s">
        <v>60</v>
      </c>
      <c r="E12" s="3">
        <v>2006</v>
      </c>
      <c r="F12" s="53" t="s">
        <v>18</v>
      </c>
      <c r="G12" s="34">
        <f>молодша!H12</f>
        <v>1.1489361702127661</v>
      </c>
      <c r="H12" s="1">
        <v>3</v>
      </c>
    </row>
    <row r="13" spans="2:8" s="14" customFormat="1" ht="20.100000000000001" customHeight="1">
      <c r="B13" s="3">
        <v>10</v>
      </c>
      <c r="C13" s="35" t="s">
        <v>68</v>
      </c>
      <c r="D13" s="4" t="s">
        <v>60</v>
      </c>
      <c r="E13" s="3">
        <v>2006</v>
      </c>
      <c r="F13" s="53"/>
      <c r="G13" s="34">
        <f>G12</f>
        <v>1.1489361702127661</v>
      </c>
      <c r="H13" s="1">
        <v>3</v>
      </c>
    </row>
    <row r="14" spans="2:8" s="14" customFormat="1" ht="20.100000000000001" customHeight="1">
      <c r="B14" s="3">
        <v>11</v>
      </c>
      <c r="C14" s="36" t="s">
        <v>69</v>
      </c>
      <c r="D14" s="4" t="s">
        <v>61</v>
      </c>
      <c r="E14" s="3">
        <v>2006</v>
      </c>
      <c r="F14" s="53"/>
      <c r="G14" s="34">
        <f>G13</f>
        <v>1.1489361702127661</v>
      </c>
      <c r="H14" s="1">
        <v>3</v>
      </c>
    </row>
    <row r="15" spans="2:8" s="14" customFormat="1" ht="20.100000000000001" customHeight="1">
      <c r="B15" s="3">
        <v>12</v>
      </c>
      <c r="C15" s="35" t="s">
        <v>70</v>
      </c>
      <c r="D15" s="4" t="s">
        <v>60</v>
      </c>
      <c r="E15" s="3">
        <v>2006</v>
      </c>
      <c r="F15" s="53"/>
      <c r="G15" s="34">
        <f>G14</f>
        <v>1.1489361702127661</v>
      </c>
      <c r="H15" s="1">
        <v>3</v>
      </c>
    </row>
    <row r="16" spans="2:8" s="14" customFormat="1" ht="20.100000000000001" customHeight="1">
      <c r="B16" s="3">
        <v>13</v>
      </c>
      <c r="C16" s="36" t="s">
        <v>71</v>
      </c>
      <c r="D16" s="4" t="s">
        <v>61</v>
      </c>
      <c r="E16" s="3">
        <v>2006</v>
      </c>
      <c r="F16" s="53" t="s">
        <v>17</v>
      </c>
      <c r="G16" s="34">
        <f>молодша!H13</f>
        <v>1.2340425531914894</v>
      </c>
      <c r="H16" s="3">
        <v>4</v>
      </c>
    </row>
    <row r="17" spans="2:8" s="14" customFormat="1" ht="20.100000000000001" customHeight="1">
      <c r="B17" s="3">
        <v>14</v>
      </c>
      <c r="C17" s="36" t="s">
        <v>72</v>
      </c>
      <c r="D17" s="4" t="s">
        <v>61</v>
      </c>
      <c r="E17" s="3">
        <v>2006</v>
      </c>
      <c r="F17" s="53"/>
      <c r="G17" s="34">
        <f>G16</f>
        <v>1.2340425531914894</v>
      </c>
      <c r="H17" s="3">
        <v>4</v>
      </c>
    </row>
    <row r="18" spans="2:8" s="14" customFormat="1" ht="20.100000000000001" customHeight="1">
      <c r="B18" s="3">
        <v>15</v>
      </c>
      <c r="C18" s="35" t="s">
        <v>73</v>
      </c>
      <c r="D18" s="4" t="s">
        <v>60</v>
      </c>
      <c r="E18" s="3">
        <v>2006</v>
      </c>
      <c r="F18" s="53"/>
      <c r="G18" s="34">
        <f>G17</f>
        <v>1.2340425531914894</v>
      </c>
      <c r="H18" s="3">
        <v>4</v>
      </c>
    </row>
    <row r="19" spans="2:8" s="14" customFormat="1" ht="20.100000000000001" customHeight="1">
      <c r="B19" s="3">
        <v>16</v>
      </c>
      <c r="C19" s="35" t="s">
        <v>74</v>
      </c>
      <c r="D19" s="4" t="s">
        <v>60</v>
      </c>
      <c r="E19" s="3">
        <v>2008</v>
      </c>
      <c r="F19" s="53"/>
      <c r="G19" s="34">
        <f>G18</f>
        <v>1.2340425531914894</v>
      </c>
      <c r="H19" s="3">
        <v>4</v>
      </c>
    </row>
    <row r="20" spans="2:8" s="14" customFormat="1" ht="20.100000000000001" customHeight="1">
      <c r="B20" s="3">
        <v>17</v>
      </c>
      <c r="C20" s="36" t="s">
        <v>75</v>
      </c>
      <c r="D20" s="4" t="s">
        <v>61</v>
      </c>
      <c r="E20" s="3">
        <v>2007</v>
      </c>
      <c r="F20" s="53" t="s">
        <v>16</v>
      </c>
      <c r="G20" s="34">
        <f>молодша!H14</f>
        <v>1.3404255319148934</v>
      </c>
      <c r="H20" s="3">
        <v>5</v>
      </c>
    </row>
    <row r="21" spans="2:8" s="14" customFormat="1" ht="20.100000000000001" customHeight="1">
      <c r="B21" s="3">
        <v>18</v>
      </c>
      <c r="C21" s="35" t="s">
        <v>76</v>
      </c>
      <c r="D21" s="4" t="s">
        <v>60</v>
      </c>
      <c r="E21" s="3">
        <v>2007</v>
      </c>
      <c r="F21" s="53"/>
      <c r="G21" s="34">
        <f>G20</f>
        <v>1.3404255319148934</v>
      </c>
      <c r="H21" s="3">
        <v>5</v>
      </c>
    </row>
    <row r="22" spans="2:8" s="14" customFormat="1" ht="20.100000000000001" customHeight="1">
      <c r="B22" s="3">
        <v>19</v>
      </c>
      <c r="C22" s="36" t="s">
        <v>77</v>
      </c>
      <c r="D22" s="4" t="s">
        <v>61</v>
      </c>
      <c r="E22" s="3">
        <v>2008</v>
      </c>
      <c r="F22" s="53"/>
      <c r="G22" s="34">
        <f>G21</f>
        <v>1.3404255319148934</v>
      </c>
      <c r="H22" s="3">
        <v>5</v>
      </c>
    </row>
    <row r="23" spans="2:8" s="14" customFormat="1" ht="20.100000000000001" customHeight="1">
      <c r="B23" s="3">
        <v>20</v>
      </c>
      <c r="C23" s="35" t="s">
        <v>78</v>
      </c>
      <c r="D23" s="4" t="s">
        <v>60</v>
      </c>
      <c r="E23" s="3">
        <v>2006</v>
      </c>
      <c r="F23" s="53"/>
      <c r="G23" s="34">
        <f>G22</f>
        <v>1.3404255319148934</v>
      </c>
      <c r="H23" s="3">
        <v>5</v>
      </c>
    </row>
    <row r="24" spans="2:8" s="14" customFormat="1" ht="20.100000000000001" customHeight="1">
      <c r="B24" s="3">
        <v>21</v>
      </c>
      <c r="C24" s="36" t="s">
        <v>79</v>
      </c>
      <c r="D24" s="4" t="s">
        <v>61</v>
      </c>
      <c r="E24" s="3">
        <v>2007</v>
      </c>
      <c r="F24" s="53" t="s">
        <v>7</v>
      </c>
      <c r="G24" s="34">
        <f>молодша!H15</f>
        <v>1.4893617021276595</v>
      </c>
      <c r="H24" s="3">
        <v>6</v>
      </c>
    </row>
    <row r="25" spans="2:8" s="14" customFormat="1" ht="20.100000000000001" customHeight="1">
      <c r="B25" s="3">
        <v>22</v>
      </c>
      <c r="C25" s="36" t="s">
        <v>80</v>
      </c>
      <c r="D25" s="4" t="s">
        <v>61</v>
      </c>
      <c r="E25" s="3">
        <v>2007</v>
      </c>
      <c r="F25" s="53"/>
      <c r="G25" s="34">
        <f>G24</f>
        <v>1.4893617021276595</v>
      </c>
      <c r="H25" s="3">
        <v>6</v>
      </c>
    </row>
    <row r="26" spans="2:8" s="14" customFormat="1" ht="20.100000000000001" customHeight="1">
      <c r="B26" s="3">
        <v>23</v>
      </c>
      <c r="C26" s="36" t="s">
        <v>81</v>
      </c>
      <c r="D26" s="4" t="s">
        <v>61</v>
      </c>
      <c r="E26" s="3">
        <v>2007</v>
      </c>
      <c r="F26" s="53"/>
      <c r="G26" s="34">
        <f>G25</f>
        <v>1.4893617021276595</v>
      </c>
      <c r="H26" s="3">
        <v>6</v>
      </c>
    </row>
    <row r="27" spans="2:8" s="14" customFormat="1" ht="20.100000000000001" customHeight="1">
      <c r="B27" s="3">
        <v>24</v>
      </c>
      <c r="C27" s="35" t="s">
        <v>82</v>
      </c>
      <c r="D27" s="4" t="s">
        <v>60</v>
      </c>
      <c r="E27" s="3">
        <v>2009</v>
      </c>
      <c r="F27" s="53"/>
      <c r="G27" s="34">
        <f>G26</f>
        <v>1.4893617021276595</v>
      </c>
      <c r="H27" s="3">
        <v>6</v>
      </c>
    </row>
    <row r="28" spans="2:8" s="14" customFormat="1" ht="20.100000000000001" customHeight="1">
      <c r="B28" s="3">
        <v>25</v>
      </c>
      <c r="C28" s="35" t="s">
        <v>83</v>
      </c>
      <c r="D28" s="4" t="s">
        <v>60</v>
      </c>
      <c r="E28" s="3">
        <v>2007</v>
      </c>
      <c r="F28" s="53" t="s">
        <v>12</v>
      </c>
      <c r="G28" s="34">
        <f>молодша!H16</f>
        <v>1.6595744680851063</v>
      </c>
      <c r="H28" s="3">
        <v>7</v>
      </c>
    </row>
    <row r="29" spans="2:8" s="14" customFormat="1" ht="20.100000000000001" customHeight="1">
      <c r="B29" s="3">
        <v>26</v>
      </c>
      <c r="C29" s="36" t="s">
        <v>84</v>
      </c>
      <c r="D29" s="4" t="s">
        <v>61</v>
      </c>
      <c r="E29" s="3">
        <v>2006</v>
      </c>
      <c r="F29" s="53"/>
      <c r="G29" s="34">
        <f>G28</f>
        <v>1.6595744680851063</v>
      </c>
      <c r="H29" s="3">
        <v>7</v>
      </c>
    </row>
    <row r="30" spans="2:8" s="14" customFormat="1" ht="20.100000000000001" customHeight="1">
      <c r="B30" s="3">
        <v>27</v>
      </c>
      <c r="C30" s="36" t="s">
        <v>85</v>
      </c>
      <c r="D30" s="4" t="s">
        <v>61</v>
      </c>
      <c r="E30" s="3">
        <v>2006</v>
      </c>
      <c r="F30" s="53"/>
      <c r="G30" s="34">
        <f>G29</f>
        <v>1.6595744680851063</v>
      </c>
      <c r="H30" s="3">
        <v>7</v>
      </c>
    </row>
    <row r="31" spans="2:8" s="14" customFormat="1" ht="20.100000000000001" customHeight="1">
      <c r="B31" s="3">
        <v>28</v>
      </c>
      <c r="C31" s="36" t="s">
        <v>86</v>
      </c>
      <c r="D31" s="4" t="s">
        <v>61</v>
      </c>
      <c r="E31" s="3">
        <v>2006</v>
      </c>
      <c r="F31" s="53"/>
      <c r="G31" s="34">
        <f>G30</f>
        <v>1.6595744680851063</v>
      </c>
      <c r="H31" s="3">
        <v>7</v>
      </c>
    </row>
    <row r="32" spans="2:8" s="14" customFormat="1" ht="20.100000000000001" customHeight="1">
      <c r="B32" s="3">
        <v>29</v>
      </c>
      <c r="C32" s="36" t="s">
        <v>87</v>
      </c>
      <c r="D32" s="4" t="s">
        <v>61</v>
      </c>
      <c r="E32" s="3">
        <v>2008</v>
      </c>
      <c r="F32" s="53" t="s">
        <v>91</v>
      </c>
      <c r="G32" s="34" t="e">
        <f>молодша!#REF!</f>
        <v>#REF!</v>
      </c>
      <c r="H32" s="3">
        <v>8</v>
      </c>
    </row>
    <row r="33" spans="2:8" s="14" customFormat="1" ht="20.100000000000001" customHeight="1">
      <c r="B33" s="3">
        <v>30</v>
      </c>
      <c r="C33" s="36" t="s">
        <v>88</v>
      </c>
      <c r="D33" s="4" t="s">
        <v>61</v>
      </c>
      <c r="E33" s="3">
        <v>2007</v>
      </c>
      <c r="F33" s="53"/>
      <c r="G33" s="34" t="e">
        <f>G32</f>
        <v>#REF!</v>
      </c>
      <c r="H33" s="3">
        <v>8</v>
      </c>
    </row>
    <row r="34" spans="2:8" s="14" customFormat="1" ht="20.100000000000001" customHeight="1">
      <c r="B34" s="3">
        <v>31</v>
      </c>
      <c r="C34" s="35" t="s">
        <v>89</v>
      </c>
      <c r="D34" s="4" t="s">
        <v>60</v>
      </c>
      <c r="E34" s="3">
        <v>2006</v>
      </c>
      <c r="F34" s="53"/>
      <c r="G34" s="34" t="e">
        <f>G33</f>
        <v>#REF!</v>
      </c>
      <c r="H34" s="3">
        <v>8</v>
      </c>
    </row>
    <row r="35" spans="2:8" s="14" customFormat="1" ht="20.100000000000001" customHeight="1">
      <c r="B35" s="3">
        <v>32</v>
      </c>
      <c r="C35" s="35" t="s">
        <v>90</v>
      </c>
      <c r="D35" s="4" t="s">
        <v>60</v>
      </c>
      <c r="E35" s="3">
        <v>2006</v>
      </c>
      <c r="F35" s="53"/>
      <c r="G35" s="34" t="e">
        <f>G34</f>
        <v>#REF!</v>
      </c>
      <c r="H35" s="3">
        <v>8</v>
      </c>
    </row>
    <row r="36" spans="2:8" s="14" customFormat="1" ht="20.100000000000001" customHeight="1">
      <c r="B36" s="3">
        <v>33</v>
      </c>
      <c r="C36" s="35" t="s">
        <v>92</v>
      </c>
      <c r="D36" s="4" t="s">
        <v>60</v>
      </c>
      <c r="E36" s="3">
        <v>2007</v>
      </c>
      <c r="F36" s="53">
        <v>221</v>
      </c>
      <c r="G36" s="34">
        <f>молодша!H17</f>
        <v>2.2765957446808511</v>
      </c>
      <c r="H36" s="3">
        <v>9</v>
      </c>
    </row>
    <row r="37" spans="2:8" s="14" customFormat="1" ht="20.100000000000001" customHeight="1">
      <c r="B37" s="3">
        <v>34</v>
      </c>
      <c r="C37" s="36" t="s">
        <v>93</v>
      </c>
      <c r="D37" s="4" t="s">
        <v>61</v>
      </c>
      <c r="E37" s="3">
        <v>2007</v>
      </c>
      <c r="F37" s="53"/>
      <c r="G37" s="34">
        <f>G36</f>
        <v>2.2765957446808511</v>
      </c>
      <c r="H37" s="3">
        <v>9</v>
      </c>
    </row>
    <row r="38" spans="2:8" s="14" customFormat="1" ht="20.100000000000001" customHeight="1">
      <c r="B38" s="3">
        <v>35</v>
      </c>
      <c r="C38" s="35" t="s">
        <v>94</v>
      </c>
      <c r="D38" s="4" t="s">
        <v>60</v>
      </c>
      <c r="E38" s="3">
        <v>2006</v>
      </c>
      <c r="F38" s="53"/>
      <c r="G38" s="34">
        <f>G37</f>
        <v>2.2765957446808511</v>
      </c>
      <c r="H38" s="3">
        <v>9</v>
      </c>
    </row>
    <row r="39" spans="2:8" s="14" customFormat="1" ht="20.100000000000001" customHeight="1">
      <c r="B39" s="3">
        <v>36</v>
      </c>
      <c r="C39" s="35" t="s">
        <v>95</v>
      </c>
      <c r="D39" s="4" t="s">
        <v>60</v>
      </c>
      <c r="E39" s="3">
        <v>2007</v>
      </c>
      <c r="F39" s="53"/>
      <c r="G39" s="34">
        <f>G38</f>
        <v>2.2765957446808511</v>
      </c>
      <c r="H39" s="3">
        <v>9</v>
      </c>
    </row>
    <row r="40" spans="2:8" s="14" customFormat="1" ht="20.100000000000001" customHeight="1">
      <c r="B40" s="3">
        <v>37</v>
      </c>
      <c r="C40" s="35" t="s">
        <v>96</v>
      </c>
      <c r="D40" s="4" t="s">
        <v>60</v>
      </c>
      <c r="E40" s="3">
        <v>2006</v>
      </c>
      <c r="F40" s="53" t="s">
        <v>11</v>
      </c>
      <c r="G40" s="34">
        <f>молодша!H18</f>
        <v>1</v>
      </c>
      <c r="H40" s="3">
        <v>10</v>
      </c>
    </row>
    <row r="41" spans="2:8" s="14" customFormat="1" ht="20.100000000000001" customHeight="1">
      <c r="B41" s="3">
        <v>38</v>
      </c>
      <c r="C41" s="36" t="s">
        <v>97</v>
      </c>
      <c r="D41" s="4" t="s">
        <v>61</v>
      </c>
      <c r="E41" s="3">
        <v>2007</v>
      </c>
      <c r="F41" s="53"/>
      <c r="G41" s="34">
        <f>G40</f>
        <v>1</v>
      </c>
      <c r="H41" s="3">
        <v>10</v>
      </c>
    </row>
    <row r="42" spans="2:8" s="14" customFormat="1" ht="20.100000000000001" customHeight="1">
      <c r="B42" s="3">
        <v>39</v>
      </c>
      <c r="C42" s="35" t="s">
        <v>98</v>
      </c>
      <c r="D42" s="4" t="s">
        <v>60</v>
      </c>
      <c r="E42" s="3">
        <v>2006</v>
      </c>
      <c r="F42" s="53"/>
      <c r="G42" s="34">
        <f>G41</f>
        <v>1</v>
      </c>
      <c r="H42" s="3">
        <v>10</v>
      </c>
    </row>
    <row r="43" spans="2:8" s="14" customFormat="1" ht="20.100000000000001" customHeight="1">
      <c r="B43" s="3">
        <v>40</v>
      </c>
      <c r="C43" s="36" t="s">
        <v>99</v>
      </c>
      <c r="D43" s="4" t="s">
        <v>61</v>
      </c>
      <c r="E43" s="3">
        <v>2008</v>
      </c>
      <c r="F43" s="53"/>
      <c r="G43" s="34">
        <f>G42</f>
        <v>1</v>
      </c>
      <c r="H43" s="3">
        <v>10</v>
      </c>
    </row>
    <row r="44" spans="2:8" s="14" customFormat="1" ht="20.100000000000001" customHeight="1">
      <c r="B44" s="3">
        <v>41</v>
      </c>
      <c r="C44" s="35" t="s">
        <v>100</v>
      </c>
      <c r="D44" s="4" t="s">
        <v>60</v>
      </c>
      <c r="E44" s="3">
        <v>2007</v>
      </c>
      <c r="F44" s="53" t="s">
        <v>134</v>
      </c>
      <c r="G44" s="34">
        <f>молодша!H19</f>
        <v>3.3829787234042552</v>
      </c>
      <c r="H44" s="3">
        <v>11</v>
      </c>
    </row>
    <row r="45" spans="2:8" s="14" customFormat="1" ht="20.100000000000001" customHeight="1">
      <c r="B45" s="3">
        <v>42</v>
      </c>
      <c r="C45" s="35" t="s">
        <v>101</v>
      </c>
      <c r="D45" s="4" t="s">
        <v>60</v>
      </c>
      <c r="E45" s="3">
        <v>2007</v>
      </c>
      <c r="F45" s="53"/>
      <c r="G45" s="34">
        <f>G44</f>
        <v>3.3829787234042552</v>
      </c>
      <c r="H45" s="3">
        <v>11</v>
      </c>
    </row>
    <row r="46" spans="2:8" s="14" customFormat="1" ht="20.100000000000001" customHeight="1">
      <c r="B46" s="3">
        <v>43</v>
      </c>
      <c r="C46" s="35" t="s">
        <v>102</v>
      </c>
      <c r="D46" s="4" t="s">
        <v>60</v>
      </c>
      <c r="E46" s="3">
        <v>2008</v>
      </c>
      <c r="F46" s="53"/>
      <c r="G46" s="34">
        <f>G45</f>
        <v>3.3829787234042552</v>
      </c>
      <c r="H46" s="3">
        <v>11</v>
      </c>
    </row>
    <row r="47" spans="2:8" s="14" customFormat="1" ht="20.100000000000001" customHeight="1">
      <c r="B47" s="3">
        <v>44</v>
      </c>
      <c r="C47" s="36" t="s">
        <v>103</v>
      </c>
      <c r="D47" s="4" t="s">
        <v>61</v>
      </c>
      <c r="E47" s="3">
        <v>2007</v>
      </c>
      <c r="F47" s="53"/>
      <c r="G47" s="34">
        <f>G46</f>
        <v>3.3829787234042552</v>
      </c>
      <c r="H47" s="3">
        <v>11</v>
      </c>
    </row>
    <row r="48" spans="2:8" s="14" customFormat="1" ht="20.100000000000001" customHeight="1">
      <c r="B48" s="3">
        <v>45</v>
      </c>
      <c r="C48" s="35" t="s">
        <v>104</v>
      </c>
      <c r="D48" s="4" t="s">
        <v>60</v>
      </c>
      <c r="E48" s="3">
        <v>2006</v>
      </c>
      <c r="F48" s="53" t="s">
        <v>14</v>
      </c>
      <c r="G48" s="34">
        <f>молодша!H20</f>
        <v>3.8085106382978724</v>
      </c>
      <c r="H48" s="3">
        <v>12</v>
      </c>
    </row>
    <row r="49" spans="2:8" s="14" customFormat="1" ht="20.100000000000001" customHeight="1">
      <c r="B49" s="3">
        <v>46</v>
      </c>
      <c r="C49" s="35" t="s">
        <v>105</v>
      </c>
      <c r="D49" s="4" t="s">
        <v>60</v>
      </c>
      <c r="E49" s="3">
        <v>2007</v>
      </c>
      <c r="F49" s="53"/>
      <c r="G49" s="34">
        <f>G48</f>
        <v>3.8085106382978724</v>
      </c>
      <c r="H49" s="3">
        <v>12</v>
      </c>
    </row>
    <row r="50" spans="2:8" s="14" customFormat="1" ht="20.100000000000001" customHeight="1">
      <c r="B50" s="3">
        <v>47</v>
      </c>
      <c r="C50" s="36" t="s">
        <v>106</v>
      </c>
      <c r="D50" s="4" t="s">
        <v>61</v>
      </c>
      <c r="E50" s="3">
        <v>2007</v>
      </c>
      <c r="F50" s="53"/>
      <c r="G50" s="34">
        <f>G49</f>
        <v>3.8085106382978724</v>
      </c>
      <c r="H50" s="3">
        <v>12</v>
      </c>
    </row>
    <row r="51" spans="2:8" s="14" customFormat="1" ht="20.100000000000001" customHeight="1">
      <c r="B51" s="3">
        <v>48</v>
      </c>
      <c r="C51" s="35" t="s">
        <v>107</v>
      </c>
      <c r="D51" s="4" t="s">
        <v>60</v>
      </c>
      <c r="E51" s="3">
        <v>2007</v>
      </c>
      <c r="F51" s="53"/>
      <c r="G51" s="34">
        <f>G50</f>
        <v>3.8085106382978724</v>
      </c>
      <c r="H51" s="3">
        <v>12</v>
      </c>
    </row>
    <row r="52" spans="2:8" s="14" customFormat="1" ht="20.100000000000001" customHeight="1">
      <c r="B52" s="3">
        <v>49</v>
      </c>
      <c r="C52" s="36" t="s">
        <v>108</v>
      </c>
      <c r="D52" s="4" t="s">
        <v>61</v>
      </c>
      <c r="E52" s="3">
        <v>2006</v>
      </c>
      <c r="F52" s="53" t="s">
        <v>8</v>
      </c>
      <c r="G52" s="34">
        <f>молодша!H21</f>
        <v>4.5319148936170208</v>
      </c>
      <c r="H52" s="3">
        <v>13</v>
      </c>
    </row>
    <row r="53" spans="2:8" s="14" customFormat="1" ht="20.100000000000001" customHeight="1">
      <c r="B53" s="3">
        <v>50</v>
      </c>
      <c r="C53" s="35" t="s">
        <v>109</v>
      </c>
      <c r="D53" s="4" t="s">
        <v>60</v>
      </c>
      <c r="E53" s="3">
        <v>2007</v>
      </c>
      <c r="F53" s="53"/>
      <c r="G53" s="34">
        <f>G52</f>
        <v>4.5319148936170208</v>
      </c>
      <c r="H53" s="3">
        <v>13</v>
      </c>
    </row>
    <row r="54" spans="2:8" s="14" customFormat="1" ht="20.100000000000001" customHeight="1">
      <c r="B54" s="3">
        <v>51</v>
      </c>
      <c r="C54" s="35" t="s">
        <v>110</v>
      </c>
      <c r="D54" s="4" t="s">
        <v>60</v>
      </c>
      <c r="E54" s="3">
        <v>2006</v>
      </c>
      <c r="F54" s="53"/>
      <c r="G54" s="34">
        <f>G53</f>
        <v>4.5319148936170208</v>
      </c>
      <c r="H54" s="3">
        <v>13</v>
      </c>
    </row>
    <row r="55" spans="2:8" s="14" customFormat="1" ht="20.100000000000001" customHeight="1">
      <c r="B55" s="3">
        <v>52</v>
      </c>
      <c r="C55" s="35" t="s">
        <v>111</v>
      </c>
      <c r="D55" s="4" t="s">
        <v>60</v>
      </c>
      <c r="E55" s="3">
        <v>2006</v>
      </c>
      <c r="F55" s="53"/>
      <c r="G55" s="34">
        <f>G54</f>
        <v>4.5319148936170208</v>
      </c>
      <c r="H55" s="3">
        <v>13</v>
      </c>
    </row>
    <row r="56" spans="2:8" s="14" customFormat="1" ht="20.100000000000001" customHeight="1">
      <c r="B56" s="3">
        <v>53</v>
      </c>
      <c r="C56" s="37"/>
      <c r="D56" s="4"/>
      <c r="E56" s="3"/>
      <c r="F56" s="53">
        <v>62</v>
      </c>
      <c r="G56" s="34" t="e">
        <f>молодша!#REF!</f>
        <v>#REF!</v>
      </c>
      <c r="H56" s="3">
        <v>14</v>
      </c>
    </row>
    <row r="57" spans="2:8" s="14" customFormat="1" ht="20.100000000000001" customHeight="1">
      <c r="B57" s="3">
        <v>54</v>
      </c>
      <c r="C57" s="37"/>
      <c r="D57" s="4"/>
      <c r="E57" s="3"/>
      <c r="F57" s="53"/>
      <c r="G57" s="34" t="e">
        <f>G56</f>
        <v>#REF!</v>
      </c>
      <c r="H57" s="3">
        <v>14</v>
      </c>
    </row>
    <row r="58" spans="2:8" s="14" customFormat="1" ht="20.100000000000001" customHeight="1">
      <c r="B58" s="3">
        <v>55</v>
      </c>
      <c r="C58" s="37"/>
      <c r="D58" s="4"/>
      <c r="E58" s="3"/>
      <c r="F58" s="53"/>
      <c r="G58" s="34" t="e">
        <f>G57</f>
        <v>#REF!</v>
      </c>
      <c r="H58" s="3">
        <v>14</v>
      </c>
    </row>
    <row r="59" spans="2:8" s="14" customFormat="1" ht="20.100000000000001" customHeight="1">
      <c r="B59" s="3">
        <v>56</v>
      </c>
      <c r="C59" s="37"/>
      <c r="D59" s="4"/>
      <c r="E59" s="3"/>
      <c r="F59" s="53"/>
      <c r="G59" s="34" t="e">
        <f>G58</f>
        <v>#REF!</v>
      </c>
      <c r="H59" s="3">
        <v>14</v>
      </c>
    </row>
    <row r="60" spans="2:8" s="14" customFormat="1" ht="20.100000000000001" customHeight="1">
      <c r="B60" s="3">
        <v>57</v>
      </c>
      <c r="C60" s="36" t="s">
        <v>112</v>
      </c>
      <c r="D60" s="4" t="s">
        <v>61</v>
      </c>
      <c r="E60" s="3">
        <v>2006</v>
      </c>
      <c r="F60" s="53" t="s">
        <v>116</v>
      </c>
      <c r="G60" s="34" t="e">
        <f>G64</f>
        <v>#REF!</v>
      </c>
      <c r="H60" s="3">
        <v>15</v>
      </c>
    </row>
    <row r="61" spans="2:8" s="14" customFormat="1" ht="20.100000000000001" customHeight="1">
      <c r="B61" s="3">
        <v>58</v>
      </c>
      <c r="C61" s="35" t="s">
        <v>113</v>
      </c>
      <c r="D61" s="4" t="s">
        <v>60</v>
      </c>
      <c r="E61" s="3">
        <v>2006</v>
      </c>
      <c r="F61" s="53"/>
      <c r="G61" s="34" t="e">
        <f>G60</f>
        <v>#REF!</v>
      </c>
      <c r="H61" s="3">
        <v>15</v>
      </c>
    </row>
    <row r="62" spans="2:8" s="14" customFormat="1" ht="20.100000000000001" customHeight="1">
      <c r="B62" s="3">
        <v>59</v>
      </c>
      <c r="C62" s="36" t="s">
        <v>114</v>
      </c>
      <c r="D62" s="4" t="s">
        <v>61</v>
      </c>
      <c r="E62" s="3">
        <v>2006</v>
      </c>
      <c r="F62" s="53"/>
      <c r="G62" s="34" t="e">
        <f>G61</f>
        <v>#REF!</v>
      </c>
      <c r="H62" s="3">
        <v>15</v>
      </c>
    </row>
    <row r="63" spans="2:8" s="14" customFormat="1" ht="20.100000000000001" customHeight="1">
      <c r="B63" s="3">
        <v>60</v>
      </c>
      <c r="C63" s="35" t="s">
        <v>115</v>
      </c>
      <c r="D63" s="4" t="s">
        <v>60</v>
      </c>
      <c r="E63" s="3">
        <v>2007</v>
      </c>
      <c r="F63" s="53"/>
      <c r="G63" s="34" t="e">
        <f>G62</f>
        <v>#REF!</v>
      </c>
      <c r="H63" s="3">
        <v>15</v>
      </c>
    </row>
    <row r="64" spans="2:8" s="14" customFormat="1" ht="20.100000000000001" customHeight="1">
      <c r="B64" s="3">
        <v>61</v>
      </c>
      <c r="C64" s="36" t="s">
        <v>117</v>
      </c>
      <c r="D64" s="4" t="s">
        <v>61</v>
      </c>
      <c r="E64" s="3">
        <v>2008</v>
      </c>
      <c r="F64" s="53">
        <v>102</v>
      </c>
      <c r="G64" s="34" t="e">
        <f>G68</f>
        <v>#REF!</v>
      </c>
      <c r="H64" s="3">
        <v>16</v>
      </c>
    </row>
    <row r="65" spans="2:8" s="14" customFormat="1" ht="20.100000000000001" customHeight="1">
      <c r="B65" s="3">
        <v>62</v>
      </c>
      <c r="C65" s="35" t="s">
        <v>118</v>
      </c>
      <c r="D65" s="4" t="s">
        <v>60</v>
      </c>
      <c r="E65" s="3">
        <v>2007</v>
      </c>
      <c r="F65" s="53"/>
      <c r="G65" s="34" t="e">
        <f>G64</f>
        <v>#REF!</v>
      </c>
      <c r="H65" s="3">
        <v>16</v>
      </c>
    </row>
    <row r="66" spans="2:8" s="14" customFormat="1" ht="20.100000000000001" customHeight="1">
      <c r="B66" s="3">
        <v>63</v>
      </c>
      <c r="C66" s="35" t="s">
        <v>119</v>
      </c>
      <c r="D66" s="4" t="s">
        <v>60</v>
      </c>
      <c r="E66" s="3">
        <v>2006</v>
      </c>
      <c r="F66" s="53"/>
      <c r="G66" s="34" t="e">
        <f>G65</f>
        <v>#REF!</v>
      </c>
      <c r="H66" s="3">
        <v>16</v>
      </c>
    </row>
    <row r="67" spans="2:8" s="14" customFormat="1" ht="20.100000000000001" customHeight="1">
      <c r="B67" s="3">
        <v>64</v>
      </c>
      <c r="C67" s="35" t="s">
        <v>120</v>
      </c>
      <c r="D67" s="4" t="s">
        <v>60</v>
      </c>
      <c r="E67" s="3">
        <v>2006</v>
      </c>
      <c r="F67" s="53"/>
      <c r="G67" s="34" t="e">
        <f>G66</f>
        <v>#REF!</v>
      </c>
      <c r="H67" s="3">
        <v>16</v>
      </c>
    </row>
    <row r="68" spans="2:8" s="14" customFormat="1" ht="20.100000000000001" customHeight="1">
      <c r="B68" s="3">
        <v>65</v>
      </c>
      <c r="C68" s="35" t="s">
        <v>121</v>
      </c>
      <c r="D68" s="4" t="s">
        <v>60</v>
      </c>
      <c r="E68" s="3">
        <v>2007</v>
      </c>
      <c r="F68" s="53">
        <v>197</v>
      </c>
      <c r="G68" s="34" t="e">
        <f>молодша!#REF!</f>
        <v>#REF!</v>
      </c>
      <c r="H68" s="3">
        <v>17</v>
      </c>
    </row>
    <row r="69" spans="2:8" s="14" customFormat="1" ht="20.100000000000001" customHeight="1">
      <c r="B69" s="3">
        <v>66</v>
      </c>
      <c r="C69" s="35" t="s">
        <v>122</v>
      </c>
      <c r="D69" s="4" t="s">
        <v>60</v>
      </c>
      <c r="E69" s="3">
        <v>2008</v>
      </c>
      <c r="F69" s="53"/>
      <c r="G69" s="34" t="e">
        <f>G68</f>
        <v>#REF!</v>
      </c>
      <c r="H69" s="3">
        <v>17</v>
      </c>
    </row>
    <row r="70" spans="2:8" s="14" customFormat="1" ht="20.100000000000001" customHeight="1">
      <c r="B70" s="3">
        <v>67</v>
      </c>
      <c r="C70" s="36" t="s">
        <v>123</v>
      </c>
      <c r="D70" s="4" t="s">
        <v>61</v>
      </c>
      <c r="E70" s="3">
        <v>2008</v>
      </c>
      <c r="F70" s="53"/>
      <c r="G70" s="34" t="e">
        <f>G69</f>
        <v>#REF!</v>
      </c>
      <c r="H70" s="3">
        <v>17</v>
      </c>
    </row>
    <row r="71" spans="2:8" s="14" customFormat="1" ht="20.100000000000001" customHeight="1">
      <c r="B71" s="3">
        <v>68</v>
      </c>
      <c r="C71" s="35" t="s">
        <v>124</v>
      </c>
      <c r="D71" s="4" t="s">
        <v>60</v>
      </c>
      <c r="E71" s="3">
        <v>2008</v>
      </c>
      <c r="F71" s="53"/>
      <c r="G71" s="34" t="e">
        <f>G70</f>
        <v>#REF!</v>
      </c>
      <c r="H71" s="3">
        <v>17</v>
      </c>
    </row>
    <row r="72" spans="2:8" s="14" customFormat="1" ht="20.100000000000001" customHeight="1">
      <c r="B72" s="3">
        <v>69</v>
      </c>
      <c r="C72" s="36" t="s">
        <v>125</v>
      </c>
      <c r="D72" s="4" t="s">
        <v>61</v>
      </c>
      <c r="E72" s="3">
        <v>2007</v>
      </c>
      <c r="F72" s="53" t="s">
        <v>129</v>
      </c>
      <c r="G72" s="34" t="e">
        <f>молодша!#REF!</f>
        <v>#REF!</v>
      </c>
      <c r="H72" s="3">
        <v>18</v>
      </c>
    </row>
    <row r="73" spans="2:8" s="14" customFormat="1" ht="20.100000000000001" customHeight="1">
      <c r="B73" s="3">
        <v>70</v>
      </c>
      <c r="C73" s="35" t="s">
        <v>126</v>
      </c>
      <c r="D73" s="4" t="s">
        <v>60</v>
      </c>
      <c r="E73" s="3">
        <v>2008</v>
      </c>
      <c r="F73" s="53"/>
      <c r="G73" s="34" t="e">
        <f>G72</f>
        <v>#REF!</v>
      </c>
      <c r="H73" s="3">
        <v>18</v>
      </c>
    </row>
    <row r="74" spans="2:8" s="14" customFormat="1" ht="20.100000000000001" customHeight="1">
      <c r="B74" s="3">
        <v>71</v>
      </c>
      <c r="C74" s="36" t="s">
        <v>127</v>
      </c>
      <c r="D74" s="4" t="s">
        <v>61</v>
      </c>
      <c r="E74" s="3">
        <v>2008</v>
      </c>
      <c r="F74" s="53"/>
      <c r="G74" s="34" t="e">
        <f>G73</f>
        <v>#REF!</v>
      </c>
      <c r="H74" s="3">
        <v>18</v>
      </c>
    </row>
    <row r="75" spans="2:8" s="14" customFormat="1" ht="20.100000000000001" customHeight="1">
      <c r="B75" s="3">
        <v>72</v>
      </c>
      <c r="C75" s="35" t="s">
        <v>128</v>
      </c>
      <c r="D75" s="4" t="s">
        <v>60</v>
      </c>
      <c r="E75" s="3">
        <v>2008</v>
      </c>
      <c r="F75" s="53"/>
      <c r="G75" s="34" t="e">
        <f>G74</f>
        <v>#REF!</v>
      </c>
      <c r="H75" s="3">
        <v>18</v>
      </c>
    </row>
    <row r="76" spans="2:8" s="14" customFormat="1" ht="20.100000000000001" customHeight="1">
      <c r="B76" s="3">
        <v>73</v>
      </c>
      <c r="C76" s="35" t="s">
        <v>130</v>
      </c>
      <c r="D76" s="4" t="s">
        <v>60</v>
      </c>
      <c r="E76" s="3">
        <v>2007</v>
      </c>
      <c r="F76" s="53">
        <v>128</v>
      </c>
      <c r="G76" s="34" t="e">
        <f>молодша!#REF!</f>
        <v>#REF!</v>
      </c>
      <c r="H76" s="3">
        <v>19</v>
      </c>
    </row>
    <row r="77" spans="2:8" s="14" customFormat="1" ht="20.100000000000001" customHeight="1">
      <c r="B77" s="3">
        <v>74</v>
      </c>
      <c r="C77" s="35" t="s">
        <v>131</v>
      </c>
      <c r="D77" s="4" t="s">
        <v>60</v>
      </c>
      <c r="E77" s="3">
        <v>2007</v>
      </c>
      <c r="F77" s="53"/>
      <c r="G77" s="34" t="e">
        <f>G76</f>
        <v>#REF!</v>
      </c>
      <c r="H77" s="3">
        <v>19</v>
      </c>
    </row>
    <row r="78" spans="2:8" s="14" customFormat="1" ht="20.100000000000001" customHeight="1">
      <c r="B78" s="3">
        <v>75</v>
      </c>
      <c r="C78" s="36" t="s">
        <v>132</v>
      </c>
      <c r="D78" s="4" t="s">
        <v>61</v>
      </c>
      <c r="E78" s="3">
        <v>2007</v>
      </c>
      <c r="F78" s="53"/>
      <c r="G78" s="34" t="e">
        <f>G77</f>
        <v>#REF!</v>
      </c>
      <c r="H78" s="3">
        <v>19</v>
      </c>
    </row>
    <row r="79" spans="2:8" s="14" customFormat="1" ht="20.100000000000001" customHeight="1">
      <c r="B79" s="3">
        <v>76</v>
      </c>
      <c r="C79" s="36" t="s">
        <v>133</v>
      </c>
      <c r="D79" s="4" t="s">
        <v>61</v>
      </c>
      <c r="E79" s="3">
        <v>2008</v>
      </c>
      <c r="F79" s="53"/>
      <c r="G79" s="34" t="e">
        <f>G78</f>
        <v>#REF!</v>
      </c>
      <c r="H79" s="3">
        <v>19</v>
      </c>
    </row>
    <row r="80" spans="2:8" s="14" customFormat="1" ht="20.100000000000001" customHeight="1">
      <c r="B80" s="3">
        <v>77</v>
      </c>
      <c r="C80" s="36" t="s">
        <v>135</v>
      </c>
      <c r="D80" s="4" t="s">
        <v>61</v>
      </c>
      <c r="E80" s="3">
        <v>2007</v>
      </c>
      <c r="F80" s="53" t="s">
        <v>139</v>
      </c>
      <c r="G80" s="34" t="e">
        <f>молодша!#REF!</f>
        <v>#REF!</v>
      </c>
      <c r="H80" s="3">
        <v>20</v>
      </c>
    </row>
    <row r="81" spans="2:8" s="14" customFormat="1" ht="20.100000000000001" customHeight="1">
      <c r="B81" s="3">
        <v>78</v>
      </c>
      <c r="C81" s="36" t="s">
        <v>136</v>
      </c>
      <c r="D81" s="4" t="s">
        <v>61</v>
      </c>
      <c r="E81" s="3">
        <v>2008</v>
      </c>
      <c r="F81" s="53"/>
      <c r="G81" s="34" t="e">
        <f>G80</f>
        <v>#REF!</v>
      </c>
      <c r="H81" s="3">
        <v>20</v>
      </c>
    </row>
    <row r="82" spans="2:8" s="14" customFormat="1" ht="20.100000000000001" customHeight="1">
      <c r="B82" s="3">
        <v>79</v>
      </c>
      <c r="C82" s="35" t="s">
        <v>137</v>
      </c>
      <c r="D82" s="4" t="s">
        <v>60</v>
      </c>
      <c r="E82" s="3">
        <v>2007</v>
      </c>
      <c r="F82" s="53"/>
      <c r="G82" s="34" t="e">
        <f>G81</f>
        <v>#REF!</v>
      </c>
      <c r="H82" s="3">
        <v>20</v>
      </c>
    </row>
    <row r="83" spans="2:8" s="14" customFormat="1" ht="20.100000000000001" customHeight="1">
      <c r="B83" s="3">
        <v>80</v>
      </c>
      <c r="C83" s="36" t="s">
        <v>138</v>
      </c>
      <c r="D83" s="4" t="s">
        <v>61</v>
      </c>
      <c r="E83" s="3">
        <v>2008</v>
      </c>
      <c r="F83" s="53"/>
      <c r="G83" s="34" t="e">
        <f>G82</f>
        <v>#REF!</v>
      </c>
      <c r="H83" s="3">
        <v>20</v>
      </c>
    </row>
    <row r="84" spans="2:8" s="14" customFormat="1" ht="20.100000000000001" customHeight="1">
      <c r="B84" s="3">
        <v>81</v>
      </c>
      <c r="C84" s="35" t="s">
        <v>140</v>
      </c>
      <c r="D84" s="4" t="s">
        <v>60</v>
      </c>
      <c r="E84" s="3">
        <v>2007</v>
      </c>
      <c r="F84" s="53" t="s">
        <v>144</v>
      </c>
      <c r="G84" s="34" t="e">
        <f>молодша!#REF!</f>
        <v>#REF!</v>
      </c>
      <c r="H84" s="3">
        <v>21</v>
      </c>
    </row>
    <row r="85" spans="2:8" s="14" customFormat="1" ht="20.100000000000001" customHeight="1">
      <c r="B85" s="3">
        <v>82</v>
      </c>
      <c r="C85" s="36" t="s">
        <v>141</v>
      </c>
      <c r="D85" s="4" t="s">
        <v>61</v>
      </c>
      <c r="E85" s="3">
        <v>2007</v>
      </c>
      <c r="F85" s="53"/>
      <c r="G85" s="34" t="e">
        <f>G84</f>
        <v>#REF!</v>
      </c>
      <c r="H85" s="3">
        <v>21</v>
      </c>
    </row>
    <row r="86" spans="2:8" s="14" customFormat="1" ht="20.100000000000001" customHeight="1">
      <c r="B86" s="3">
        <v>83</v>
      </c>
      <c r="C86" s="36" t="s">
        <v>142</v>
      </c>
      <c r="D86" s="4" t="s">
        <v>61</v>
      </c>
      <c r="E86" s="3">
        <v>2007</v>
      </c>
      <c r="F86" s="53"/>
      <c r="G86" s="34" t="e">
        <f>G85</f>
        <v>#REF!</v>
      </c>
      <c r="H86" s="3">
        <v>21</v>
      </c>
    </row>
    <row r="87" spans="2:8" s="14" customFormat="1" ht="20.100000000000001" customHeight="1">
      <c r="B87" s="3">
        <v>84</v>
      </c>
      <c r="C87" s="36" t="s">
        <v>143</v>
      </c>
      <c r="D87" s="4" t="s">
        <v>61</v>
      </c>
      <c r="E87" s="3">
        <v>2007</v>
      </c>
      <c r="F87" s="53"/>
      <c r="G87" s="34" t="e">
        <f>G86</f>
        <v>#REF!</v>
      </c>
      <c r="H87" s="3">
        <v>21</v>
      </c>
    </row>
    <row r="88" spans="2:8" ht="20.100000000000001" customHeight="1"/>
    <row r="89" spans="2:8" ht="20.100000000000001" customHeight="1"/>
    <row r="90" spans="2:8" ht="20.100000000000001" customHeight="1"/>
    <row r="91" spans="2:8" ht="20.100000000000001" customHeight="1"/>
    <row r="92" spans="2:8" ht="20.100000000000001" customHeight="1"/>
    <row r="93" spans="2:8" ht="20.100000000000001" customHeight="1"/>
    <row r="94" spans="2:8" ht="20.100000000000001" customHeight="1"/>
    <row r="95" spans="2:8" ht="20.100000000000001" customHeight="1"/>
    <row r="96" spans="2:8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</sheetData>
  <mergeCells count="21">
    <mergeCell ref="F40:F43"/>
    <mergeCell ref="F4:F7"/>
    <mergeCell ref="F8:F11"/>
    <mergeCell ref="F12:F15"/>
    <mergeCell ref="F16:F19"/>
    <mergeCell ref="F20:F23"/>
    <mergeCell ref="F24:F27"/>
    <mergeCell ref="F28:F31"/>
    <mergeCell ref="F32:F35"/>
    <mergeCell ref="F36:F39"/>
    <mergeCell ref="F44:F47"/>
    <mergeCell ref="F48:F51"/>
    <mergeCell ref="F52:F55"/>
    <mergeCell ref="F60:F63"/>
    <mergeCell ref="F64:F67"/>
    <mergeCell ref="F72:F75"/>
    <mergeCell ref="F76:F79"/>
    <mergeCell ref="F80:F83"/>
    <mergeCell ref="F84:F87"/>
    <mergeCell ref="F56:F59"/>
    <mergeCell ref="F68:F71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101"/>
  <sheetViews>
    <sheetView topLeftCell="A13" workbookViewId="0">
      <selection activeCell="F48" sqref="F48:F51"/>
    </sheetView>
  </sheetViews>
  <sheetFormatPr defaultRowHeight="15"/>
  <cols>
    <col min="1" max="1" width="14.140625" customWidth="1"/>
    <col min="2" max="2" width="4.28515625" customWidth="1"/>
    <col min="3" max="3" width="31.7109375" customWidth="1"/>
    <col min="4" max="4" width="0" hidden="1" customWidth="1"/>
    <col min="5" max="5" width="15" customWidth="1"/>
    <col min="6" max="6" width="18.85546875" customWidth="1"/>
    <col min="7" max="7" width="13.85546875" customWidth="1"/>
  </cols>
  <sheetData>
    <row r="3" spans="2:8" ht="31.5">
      <c r="B3" s="38" t="s">
        <v>0</v>
      </c>
      <c r="C3" s="38" t="s">
        <v>52</v>
      </c>
      <c r="D3" s="38" t="s">
        <v>59</v>
      </c>
      <c r="E3" s="39" t="s">
        <v>53</v>
      </c>
      <c r="F3" s="38" t="s">
        <v>1</v>
      </c>
      <c r="G3" s="39" t="s">
        <v>51</v>
      </c>
      <c r="H3" s="38" t="s">
        <v>54</v>
      </c>
    </row>
    <row r="4" spans="2:8" ht="20.100000000000001" customHeight="1">
      <c r="B4" s="3">
        <v>1</v>
      </c>
      <c r="C4" s="36" t="s">
        <v>145</v>
      </c>
      <c r="D4" s="7" t="s">
        <v>61</v>
      </c>
      <c r="E4" s="6">
        <v>2005</v>
      </c>
      <c r="F4" s="54" t="s">
        <v>24</v>
      </c>
      <c r="G4" s="33">
        <f>середня!H10</f>
        <v>1</v>
      </c>
      <c r="H4" s="1">
        <v>1</v>
      </c>
    </row>
    <row r="5" spans="2:8" ht="20.100000000000001" customHeight="1">
      <c r="B5" s="3">
        <v>2</v>
      </c>
      <c r="C5" s="36" t="s">
        <v>146</v>
      </c>
      <c r="D5" s="7" t="s">
        <v>61</v>
      </c>
      <c r="E5" s="6">
        <v>2004</v>
      </c>
      <c r="F5" s="54"/>
      <c r="G5" s="33">
        <f>G4</f>
        <v>1</v>
      </c>
      <c r="H5" s="1">
        <v>1</v>
      </c>
    </row>
    <row r="6" spans="2:8" ht="20.100000000000001" customHeight="1">
      <c r="B6" s="3">
        <v>3</v>
      </c>
      <c r="C6" s="35" t="s">
        <v>147</v>
      </c>
      <c r="D6" s="7" t="s">
        <v>60</v>
      </c>
      <c r="E6" s="6">
        <v>2005</v>
      </c>
      <c r="F6" s="54"/>
      <c r="G6" s="33">
        <f>G5</f>
        <v>1</v>
      </c>
      <c r="H6" s="1">
        <v>1</v>
      </c>
    </row>
    <row r="7" spans="2:8" ht="20.100000000000001" customHeight="1">
      <c r="B7" s="3">
        <v>4</v>
      </c>
      <c r="C7" s="36" t="s">
        <v>148</v>
      </c>
      <c r="D7" s="7" t="s">
        <v>61</v>
      </c>
      <c r="E7" s="6">
        <v>2005</v>
      </c>
      <c r="F7" s="54"/>
      <c r="G7" s="33">
        <f>G6</f>
        <v>1</v>
      </c>
      <c r="H7" s="1">
        <v>1</v>
      </c>
    </row>
    <row r="8" spans="2:8" ht="20.100000000000001" customHeight="1">
      <c r="B8" s="3">
        <v>5</v>
      </c>
      <c r="C8" s="35" t="s">
        <v>149</v>
      </c>
      <c r="D8" s="7" t="s">
        <v>60</v>
      </c>
      <c r="E8" s="6">
        <v>2004</v>
      </c>
      <c r="F8" s="55" t="s">
        <v>25</v>
      </c>
      <c r="G8" s="33">
        <f>середня!H11</f>
        <v>1.0140845070422535</v>
      </c>
      <c r="H8" s="1">
        <v>2</v>
      </c>
    </row>
    <row r="9" spans="2:8" ht="20.100000000000001" customHeight="1">
      <c r="B9" s="3">
        <v>6</v>
      </c>
      <c r="C9" s="35" t="s">
        <v>150</v>
      </c>
      <c r="D9" s="7" t="s">
        <v>60</v>
      </c>
      <c r="E9" s="6">
        <v>2005</v>
      </c>
      <c r="F9" s="56"/>
      <c r="G9" s="33">
        <f>G8</f>
        <v>1.0140845070422535</v>
      </c>
      <c r="H9" s="1">
        <v>2</v>
      </c>
    </row>
    <row r="10" spans="2:8" ht="20.100000000000001" customHeight="1">
      <c r="B10" s="3">
        <v>7</v>
      </c>
      <c r="C10" s="35" t="s">
        <v>151</v>
      </c>
      <c r="D10" s="7" t="s">
        <v>60</v>
      </c>
      <c r="E10" s="6">
        <v>2005</v>
      </c>
      <c r="F10" s="56"/>
      <c r="G10" s="33">
        <f>G9</f>
        <v>1.0140845070422535</v>
      </c>
      <c r="H10" s="1">
        <v>2</v>
      </c>
    </row>
    <row r="11" spans="2:8" ht="20.100000000000001" customHeight="1">
      <c r="B11" s="3">
        <v>8</v>
      </c>
      <c r="C11" s="36" t="s">
        <v>152</v>
      </c>
      <c r="D11" s="7" t="s">
        <v>61</v>
      </c>
      <c r="E11" s="6">
        <v>2004</v>
      </c>
      <c r="F11" s="57"/>
      <c r="G11" s="33">
        <f>G10</f>
        <v>1.0140845070422535</v>
      </c>
      <c r="H11" s="1">
        <v>2</v>
      </c>
    </row>
    <row r="12" spans="2:8" ht="20.100000000000001" customHeight="1">
      <c r="B12" s="3">
        <v>9</v>
      </c>
      <c r="C12" s="35" t="s">
        <v>153</v>
      </c>
      <c r="D12" s="7" t="s">
        <v>60</v>
      </c>
      <c r="E12" s="6">
        <v>2004</v>
      </c>
      <c r="F12" s="54" t="s">
        <v>6</v>
      </c>
      <c r="G12" s="33">
        <f>середня!H12</f>
        <v>1.028169014084507</v>
      </c>
      <c r="H12" s="1">
        <v>3</v>
      </c>
    </row>
    <row r="13" spans="2:8" ht="20.100000000000001" customHeight="1">
      <c r="B13" s="3">
        <v>10</v>
      </c>
      <c r="C13" s="36" t="s">
        <v>154</v>
      </c>
      <c r="D13" s="7" t="s">
        <v>61</v>
      </c>
      <c r="E13" s="6">
        <v>2004</v>
      </c>
      <c r="F13" s="54"/>
      <c r="G13" s="33">
        <f>G12</f>
        <v>1.028169014084507</v>
      </c>
      <c r="H13" s="1">
        <v>3</v>
      </c>
    </row>
    <row r="14" spans="2:8" ht="20.100000000000001" customHeight="1">
      <c r="B14" s="3">
        <v>11</v>
      </c>
      <c r="C14" s="35" t="s">
        <v>155</v>
      </c>
      <c r="D14" s="7" t="s">
        <v>60</v>
      </c>
      <c r="E14" s="6">
        <v>2004</v>
      </c>
      <c r="F14" s="54"/>
      <c r="G14" s="33">
        <f>G13</f>
        <v>1.028169014084507</v>
      </c>
      <c r="H14" s="1">
        <v>3</v>
      </c>
    </row>
    <row r="15" spans="2:8" ht="20.100000000000001" customHeight="1">
      <c r="B15" s="3">
        <v>12</v>
      </c>
      <c r="C15" s="35" t="s">
        <v>156</v>
      </c>
      <c r="D15" s="7" t="s">
        <v>60</v>
      </c>
      <c r="E15" s="6">
        <v>2004</v>
      </c>
      <c r="F15" s="54"/>
      <c r="G15" s="33">
        <f>G12</f>
        <v>1.028169014084507</v>
      </c>
      <c r="H15" s="1">
        <v>3</v>
      </c>
    </row>
    <row r="16" spans="2:8" ht="20.100000000000001" customHeight="1">
      <c r="B16" s="3">
        <v>13</v>
      </c>
      <c r="C16" s="36" t="s">
        <v>157</v>
      </c>
      <c r="D16" s="7" t="s">
        <v>61</v>
      </c>
      <c r="E16" s="6">
        <v>2005</v>
      </c>
      <c r="F16" s="54" t="s">
        <v>160</v>
      </c>
      <c r="G16" s="33">
        <f>середня!H13</f>
        <v>1.0563380281690142</v>
      </c>
      <c r="H16" s="3">
        <v>4</v>
      </c>
    </row>
    <row r="17" spans="2:8" ht="20.100000000000001" customHeight="1">
      <c r="B17" s="3">
        <v>14</v>
      </c>
      <c r="C17" s="35" t="s">
        <v>237</v>
      </c>
      <c r="D17" s="7" t="s">
        <v>60</v>
      </c>
      <c r="E17" s="6">
        <v>2004</v>
      </c>
      <c r="F17" s="54"/>
      <c r="G17" s="33">
        <f>G16</f>
        <v>1.0563380281690142</v>
      </c>
      <c r="H17" s="3">
        <v>4</v>
      </c>
    </row>
    <row r="18" spans="2:8" ht="20.100000000000001" customHeight="1">
      <c r="B18" s="3">
        <v>15</v>
      </c>
      <c r="C18" s="35" t="s">
        <v>158</v>
      </c>
      <c r="D18" s="7" t="s">
        <v>60</v>
      </c>
      <c r="E18" s="6">
        <v>2004</v>
      </c>
      <c r="F18" s="54"/>
      <c r="G18" s="33">
        <f>G17</f>
        <v>1.0563380281690142</v>
      </c>
      <c r="H18" s="3">
        <v>4</v>
      </c>
    </row>
    <row r="19" spans="2:8" ht="20.100000000000001" customHeight="1">
      <c r="B19" s="3">
        <v>16</v>
      </c>
      <c r="C19" s="36" t="s">
        <v>159</v>
      </c>
      <c r="D19" s="7" t="s">
        <v>61</v>
      </c>
      <c r="E19" s="6">
        <v>2005</v>
      </c>
      <c r="F19" s="54"/>
      <c r="G19" s="33">
        <f>G18</f>
        <v>1.0563380281690142</v>
      </c>
      <c r="H19" s="3">
        <v>4</v>
      </c>
    </row>
    <row r="20" spans="2:8" ht="20.100000000000001" customHeight="1">
      <c r="B20" s="3">
        <v>17</v>
      </c>
      <c r="C20" s="35" t="s">
        <v>161</v>
      </c>
      <c r="D20" s="7" t="s">
        <v>60</v>
      </c>
      <c r="E20" s="6">
        <v>2004</v>
      </c>
      <c r="F20" s="54" t="s">
        <v>165</v>
      </c>
      <c r="G20" s="33">
        <f>середня!H14</f>
        <v>1.2394366197183098</v>
      </c>
      <c r="H20" s="3">
        <v>5</v>
      </c>
    </row>
    <row r="21" spans="2:8" ht="20.100000000000001" customHeight="1">
      <c r="B21" s="3">
        <v>18</v>
      </c>
      <c r="C21" s="35" t="s">
        <v>162</v>
      </c>
      <c r="D21" s="7" t="s">
        <v>60</v>
      </c>
      <c r="E21" s="6">
        <v>2004</v>
      </c>
      <c r="F21" s="54"/>
      <c r="G21" s="33">
        <f>G20</f>
        <v>1.2394366197183098</v>
      </c>
      <c r="H21" s="3">
        <v>5</v>
      </c>
    </row>
    <row r="22" spans="2:8" ht="20.100000000000001" customHeight="1">
      <c r="B22" s="3">
        <v>19</v>
      </c>
      <c r="C22" s="36" t="s">
        <v>163</v>
      </c>
      <c r="D22" s="7" t="s">
        <v>61</v>
      </c>
      <c r="E22" s="6">
        <v>2004</v>
      </c>
      <c r="F22" s="54"/>
      <c r="G22" s="33">
        <f>G21</f>
        <v>1.2394366197183098</v>
      </c>
      <c r="H22" s="3">
        <v>5</v>
      </c>
    </row>
    <row r="23" spans="2:8" ht="20.100000000000001" customHeight="1">
      <c r="B23" s="3">
        <v>20</v>
      </c>
      <c r="C23" s="36" t="s">
        <v>164</v>
      </c>
      <c r="D23" s="7" t="s">
        <v>61</v>
      </c>
      <c r="E23" s="6">
        <v>2004</v>
      </c>
      <c r="F23" s="54"/>
      <c r="G23" s="33">
        <f>G22</f>
        <v>1.2394366197183098</v>
      </c>
      <c r="H23" s="3">
        <v>5</v>
      </c>
    </row>
    <row r="24" spans="2:8" ht="20.100000000000001" customHeight="1">
      <c r="B24" s="3">
        <v>21</v>
      </c>
      <c r="C24" s="36" t="s">
        <v>166</v>
      </c>
      <c r="D24" s="7" t="s">
        <v>61</v>
      </c>
      <c r="E24" s="6">
        <v>2005</v>
      </c>
      <c r="F24" s="55" t="s">
        <v>18</v>
      </c>
      <c r="G24" s="33">
        <f>середня!H15</f>
        <v>1.464788732394366</v>
      </c>
      <c r="H24" s="3">
        <v>6</v>
      </c>
    </row>
    <row r="25" spans="2:8" ht="20.100000000000001" customHeight="1">
      <c r="B25" s="3">
        <v>22</v>
      </c>
      <c r="C25" s="35" t="s">
        <v>167</v>
      </c>
      <c r="D25" s="7" t="s">
        <v>60</v>
      </c>
      <c r="E25" s="6">
        <v>2004</v>
      </c>
      <c r="F25" s="56"/>
      <c r="G25" s="33">
        <f>G24</f>
        <v>1.464788732394366</v>
      </c>
      <c r="H25" s="3">
        <v>6</v>
      </c>
    </row>
    <row r="26" spans="2:8" ht="20.100000000000001" customHeight="1">
      <c r="B26" s="3">
        <v>23</v>
      </c>
      <c r="C26" s="35" t="s">
        <v>168</v>
      </c>
      <c r="D26" s="7" t="s">
        <v>60</v>
      </c>
      <c r="E26" s="6">
        <v>2004</v>
      </c>
      <c r="F26" s="56"/>
      <c r="G26" s="33">
        <f>G25</f>
        <v>1.464788732394366</v>
      </c>
      <c r="H26" s="3">
        <v>6</v>
      </c>
    </row>
    <row r="27" spans="2:8" ht="20.100000000000001" customHeight="1">
      <c r="B27" s="3">
        <v>24</v>
      </c>
      <c r="C27" s="35" t="s">
        <v>169</v>
      </c>
      <c r="D27" s="7" t="s">
        <v>60</v>
      </c>
      <c r="E27" s="6">
        <v>2005</v>
      </c>
      <c r="F27" s="57"/>
      <c r="G27" s="33">
        <f>G26</f>
        <v>1.464788732394366</v>
      </c>
      <c r="H27" s="3">
        <v>6</v>
      </c>
    </row>
    <row r="28" spans="2:8" ht="20.100000000000001" customHeight="1">
      <c r="B28" s="3">
        <v>25</v>
      </c>
      <c r="C28" s="36" t="s">
        <v>170</v>
      </c>
      <c r="D28" s="7" t="s">
        <v>61</v>
      </c>
      <c r="E28" s="6">
        <v>2004</v>
      </c>
      <c r="F28" s="54" t="s">
        <v>21</v>
      </c>
      <c r="G28" s="33">
        <f>середня!H16</f>
        <v>1.47887323943662</v>
      </c>
      <c r="H28" s="3">
        <v>7</v>
      </c>
    </row>
    <row r="29" spans="2:8" ht="20.100000000000001" customHeight="1">
      <c r="B29" s="3">
        <v>26</v>
      </c>
      <c r="C29" s="36" t="s">
        <v>171</v>
      </c>
      <c r="D29" s="7" t="s">
        <v>61</v>
      </c>
      <c r="E29" s="6">
        <v>2004</v>
      </c>
      <c r="F29" s="54"/>
      <c r="G29" s="33">
        <f>G28</f>
        <v>1.47887323943662</v>
      </c>
      <c r="H29" s="3">
        <v>7</v>
      </c>
    </row>
    <row r="30" spans="2:8" ht="20.100000000000001" customHeight="1">
      <c r="B30" s="3">
        <v>27</v>
      </c>
      <c r="C30" s="36" t="s">
        <v>172</v>
      </c>
      <c r="D30" s="7" t="s">
        <v>61</v>
      </c>
      <c r="E30" s="6">
        <v>2005</v>
      </c>
      <c r="F30" s="54"/>
      <c r="G30" s="33">
        <f>G29</f>
        <v>1.47887323943662</v>
      </c>
      <c r="H30" s="3">
        <v>7</v>
      </c>
    </row>
    <row r="31" spans="2:8" ht="20.100000000000001" customHeight="1">
      <c r="B31" s="3">
        <v>28</v>
      </c>
      <c r="C31" s="35" t="s">
        <v>173</v>
      </c>
      <c r="D31" s="7" t="s">
        <v>60</v>
      </c>
      <c r="E31" s="6">
        <v>2006</v>
      </c>
      <c r="F31" s="54"/>
      <c r="G31" s="33">
        <f>G30</f>
        <v>1.47887323943662</v>
      </c>
      <c r="H31" s="3">
        <v>7</v>
      </c>
    </row>
    <row r="32" spans="2:8" ht="20.100000000000001" customHeight="1">
      <c r="B32" s="3">
        <v>29</v>
      </c>
      <c r="C32" s="36" t="s">
        <v>174</v>
      </c>
      <c r="D32" s="7" t="s">
        <v>61</v>
      </c>
      <c r="E32" s="6">
        <v>2004</v>
      </c>
      <c r="F32" s="54">
        <v>102</v>
      </c>
      <c r="G32" s="33">
        <f>середня!H17</f>
        <v>1.6197183098591552</v>
      </c>
      <c r="H32" s="3">
        <v>8</v>
      </c>
    </row>
    <row r="33" spans="2:8" ht="20.100000000000001" customHeight="1">
      <c r="B33" s="3">
        <v>30</v>
      </c>
      <c r="C33" s="35" t="s">
        <v>175</v>
      </c>
      <c r="D33" s="7" t="s">
        <v>60</v>
      </c>
      <c r="E33" s="6">
        <v>2004</v>
      </c>
      <c r="F33" s="54"/>
      <c r="G33" s="33">
        <f>G32</f>
        <v>1.6197183098591552</v>
      </c>
      <c r="H33" s="3">
        <v>8</v>
      </c>
    </row>
    <row r="34" spans="2:8" ht="20.100000000000001" customHeight="1">
      <c r="B34" s="3">
        <v>31</v>
      </c>
      <c r="C34" s="36" t="s">
        <v>176</v>
      </c>
      <c r="D34" s="7" t="s">
        <v>61</v>
      </c>
      <c r="E34" s="6">
        <v>2004</v>
      </c>
      <c r="F34" s="54"/>
      <c r="G34" s="33">
        <f>G33</f>
        <v>1.6197183098591552</v>
      </c>
      <c r="H34" s="3">
        <v>8</v>
      </c>
    </row>
    <row r="35" spans="2:8" ht="20.100000000000001" customHeight="1">
      <c r="B35" s="3">
        <v>32</v>
      </c>
      <c r="C35" s="35" t="s">
        <v>177</v>
      </c>
      <c r="D35" s="7" t="s">
        <v>60</v>
      </c>
      <c r="E35" s="6">
        <v>2004</v>
      </c>
      <c r="F35" s="54"/>
      <c r="G35" s="33">
        <f>G34</f>
        <v>1.6197183098591552</v>
      </c>
      <c r="H35" s="3">
        <v>8</v>
      </c>
    </row>
    <row r="36" spans="2:8" ht="20.100000000000001" customHeight="1">
      <c r="B36" s="3">
        <v>33</v>
      </c>
      <c r="C36" s="40"/>
      <c r="D36" s="7"/>
      <c r="E36" s="6"/>
      <c r="F36" s="54">
        <v>64</v>
      </c>
      <c r="G36" s="33">
        <f>середня!H18</f>
        <v>1.6338028169014087</v>
      </c>
      <c r="H36" s="3">
        <v>9</v>
      </c>
    </row>
    <row r="37" spans="2:8" ht="20.100000000000001" customHeight="1">
      <c r="B37" s="3">
        <v>34</v>
      </c>
      <c r="C37" s="40"/>
      <c r="D37" s="7"/>
      <c r="E37" s="6"/>
      <c r="F37" s="54"/>
      <c r="G37" s="33">
        <f>G36</f>
        <v>1.6338028169014087</v>
      </c>
      <c r="H37" s="3">
        <v>9</v>
      </c>
    </row>
    <row r="38" spans="2:8" ht="20.100000000000001" customHeight="1">
      <c r="B38" s="3">
        <v>35</v>
      </c>
      <c r="C38" s="40"/>
      <c r="D38" s="7"/>
      <c r="E38" s="6"/>
      <c r="F38" s="54"/>
      <c r="G38" s="33">
        <f>G37</f>
        <v>1.6338028169014087</v>
      </c>
      <c r="H38" s="3">
        <v>9</v>
      </c>
    </row>
    <row r="39" spans="2:8" ht="20.100000000000001" customHeight="1">
      <c r="B39" s="3">
        <v>36</v>
      </c>
      <c r="C39" s="40"/>
      <c r="D39" s="7"/>
      <c r="E39" s="6"/>
      <c r="F39" s="54"/>
      <c r="G39" s="33">
        <f>G38</f>
        <v>1.6338028169014087</v>
      </c>
      <c r="H39" s="3">
        <v>9</v>
      </c>
    </row>
    <row r="40" spans="2:8" ht="20.100000000000001" customHeight="1">
      <c r="B40" s="3">
        <v>37</v>
      </c>
      <c r="C40" s="36" t="s">
        <v>178</v>
      </c>
      <c r="D40" s="7" t="s">
        <v>61</v>
      </c>
      <c r="E40" s="6">
        <v>2004</v>
      </c>
      <c r="F40" s="54" t="s">
        <v>12</v>
      </c>
      <c r="G40" s="33">
        <f>середня!H19</f>
        <v>1.7323943661971832</v>
      </c>
      <c r="H40" s="3">
        <v>10</v>
      </c>
    </row>
    <row r="41" spans="2:8" ht="20.100000000000001" customHeight="1">
      <c r="B41" s="3">
        <v>38</v>
      </c>
      <c r="C41" s="36" t="s">
        <v>179</v>
      </c>
      <c r="D41" s="7" t="s">
        <v>61</v>
      </c>
      <c r="E41" s="6">
        <v>2004</v>
      </c>
      <c r="F41" s="54"/>
      <c r="G41" s="33">
        <f>G40</f>
        <v>1.7323943661971832</v>
      </c>
      <c r="H41" s="3">
        <v>10</v>
      </c>
    </row>
    <row r="42" spans="2:8" ht="20.100000000000001" customHeight="1">
      <c r="B42" s="3">
        <v>39</v>
      </c>
      <c r="C42" s="36" t="s">
        <v>180</v>
      </c>
      <c r="D42" s="7" t="s">
        <v>61</v>
      </c>
      <c r="E42" s="6">
        <v>2005</v>
      </c>
      <c r="F42" s="54"/>
      <c r="G42" s="33">
        <f>G41</f>
        <v>1.7323943661971832</v>
      </c>
      <c r="H42" s="3">
        <v>10</v>
      </c>
    </row>
    <row r="43" spans="2:8" ht="20.100000000000001" customHeight="1">
      <c r="B43" s="3">
        <v>40</v>
      </c>
      <c r="C43" s="35" t="s">
        <v>181</v>
      </c>
      <c r="D43" s="7" t="s">
        <v>60</v>
      </c>
      <c r="E43" s="6">
        <v>2004</v>
      </c>
      <c r="F43" s="54"/>
      <c r="G43" s="33">
        <f>G42</f>
        <v>1.7323943661971832</v>
      </c>
      <c r="H43" s="3">
        <v>10</v>
      </c>
    </row>
    <row r="44" spans="2:8" ht="20.100000000000001" customHeight="1">
      <c r="B44" s="3">
        <v>41</v>
      </c>
      <c r="C44" s="35" t="s">
        <v>182</v>
      </c>
      <c r="D44" s="7" t="s">
        <v>60</v>
      </c>
      <c r="E44" s="6">
        <v>2005</v>
      </c>
      <c r="F44" s="54" t="s">
        <v>186</v>
      </c>
      <c r="G44" s="33">
        <f>середня!H20</f>
        <v>2.563380281690141</v>
      </c>
      <c r="H44" s="3">
        <v>11</v>
      </c>
    </row>
    <row r="45" spans="2:8" ht="20.100000000000001" customHeight="1">
      <c r="B45" s="3">
        <v>42</v>
      </c>
      <c r="C45" s="35" t="s">
        <v>183</v>
      </c>
      <c r="D45" s="7" t="s">
        <v>60</v>
      </c>
      <c r="E45" s="6">
        <v>2005</v>
      </c>
      <c r="F45" s="54"/>
      <c r="G45" s="33">
        <f>G44</f>
        <v>2.563380281690141</v>
      </c>
      <c r="H45" s="3">
        <v>11</v>
      </c>
    </row>
    <row r="46" spans="2:8" ht="20.100000000000001" customHeight="1">
      <c r="B46" s="3">
        <v>43</v>
      </c>
      <c r="C46" s="35" t="s">
        <v>184</v>
      </c>
      <c r="D46" s="7" t="s">
        <v>60</v>
      </c>
      <c r="E46" s="6">
        <v>2006</v>
      </c>
      <c r="F46" s="54"/>
      <c r="G46" s="33">
        <f>G45</f>
        <v>2.563380281690141</v>
      </c>
      <c r="H46" s="3">
        <v>11</v>
      </c>
    </row>
    <row r="47" spans="2:8" ht="26.25" customHeight="1">
      <c r="B47" s="3">
        <v>44</v>
      </c>
      <c r="C47" s="36" t="s">
        <v>185</v>
      </c>
      <c r="D47" s="7" t="s">
        <v>61</v>
      </c>
      <c r="E47" s="6">
        <v>2006</v>
      </c>
      <c r="F47" s="54"/>
      <c r="G47" s="33">
        <f>G46</f>
        <v>2.563380281690141</v>
      </c>
      <c r="H47" s="3">
        <v>11</v>
      </c>
    </row>
    <row r="48" spans="2:8" ht="38.25" customHeight="1">
      <c r="B48" s="3">
        <v>45</v>
      </c>
      <c r="C48" s="36" t="s">
        <v>187</v>
      </c>
      <c r="D48" s="7" t="s">
        <v>61</v>
      </c>
      <c r="E48" s="6">
        <v>2004</v>
      </c>
      <c r="F48" s="54" t="s">
        <v>16</v>
      </c>
      <c r="G48" s="33">
        <f>середня!H24</f>
        <v>5.183098591549296</v>
      </c>
      <c r="H48" s="3">
        <v>12</v>
      </c>
    </row>
    <row r="49" spans="2:8" ht="51" customHeight="1">
      <c r="B49" s="3">
        <v>46</v>
      </c>
      <c r="C49" s="36" t="s">
        <v>188</v>
      </c>
      <c r="D49" s="7" t="s">
        <v>61</v>
      </c>
      <c r="E49" s="6">
        <v>2005</v>
      </c>
      <c r="F49" s="54"/>
      <c r="G49" s="33">
        <f>G48</f>
        <v>5.183098591549296</v>
      </c>
      <c r="H49" s="3">
        <v>12</v>
      </c>
    </row>
    <row r="50" spans="2:8" ht="29.25" customHeight="1">
      <c r="B50" s="3">
        <v>47</v>
      </c>
      <c r="C50" s="35" t="s">
        <v>189</v>
      </c>
      <c r="D50" s="7" t="s">
        <v>60</v>
      </c>
      <c r="E50" s="6">
        <v>2005</v>
      </c>
      <c r="F50" s="54"/>
      <c r="G50" s="33">
        <f>G49</f>
        <v>5.183098591549296</v>
      </c>
      <c r="H50" s="3">
        <v>12</v>
      </c>
    </row>
    <row r="51" spans="2:8" ht="19.5" hidden="1" customHeight="1">
      <c r="B51" s="3">
        <v>48</v>
      </c>
      <c r="C51" s="36" t="s">
        <v>190</v>
      </c>
      <c r="D51" s="7" t="s">
        <v>61</v>
      </c>
      <c r="E51" s="6">
        <v>2004</v>
      </c>
      <c r="F51" s="54"/>
      <c r="G51" s="33">
        <f>G50</f>
        <v>5.183098591549296</v>
      </c>
      <c r="H51" s="3">
        <v>12</v>
      </c>
    </row>
    <row r="52" spans="2:8" ht="20.100000000000001" customHeight="1">
      <c r="B52" s="3">
        <v>49</v>
      </c>
      <c r="C52" s="36" t="s">
        <v>191</v>
      </c>
      <c r="D52" s="7" t="s">
        <v>61</v>
      </c>
      <c r="E52" s="6">
        <v>2004</v>
      </c>
      <c r="F52" s="55" t="s">
        <v>23</v>
      </c>
      <c r="G52" s="33">
        <f>середня!H24</f>
        <v>5.183098591549296</v>
      </c>
      <c r="H52" s="3">
        <v>12</v>
      </c>
    </row>
    <row r="53" spans="2:8" ht="20.100000000000001" customHeight="1">
      <c r="B53" s="3">
        <v>50</v>
      </c>
      <c r="C53" s="35" t="s">
        <v>192</v>
      </c>
      <c r="D53" s="7" t="s">
        <v>60</v>
      </c>
      <c r="E53" s="6">
        <v>2004</v>
      </c>
      <c r="F53" s="56"/>
      <c r="G53" s="33">
        <f>G52</f>
        <v>5.183098591549296</v>
      </c>
      <c r="H53" s="3">
        <v>12</v>
      </c>
    </row>
    <row r="54" spans="2:8" ht="20.100000000000001" customHeight="1">
      <c r="B54" s="3">
        <v>51</v>
      </c>
      <c r="C54" s="36" t="s">
        <v>193</v>
      </c>
      <c r="D54" s="7" t="s">
        <v>61</v>
      </c>
      <c r="E54" s="6">
        <v>2005</v>
      </c>
      <c r="F54" s="56"/>
      <c r="G54" s="33">
        <f>G53</f>
        <v>5.183098591549296</v>
      </c>
      <c r="H54" s="3">
        <v>12</v>
      </c>
    </row>
    <row r="55" spans="2:8" ht="20.100000000000001" customHeight="1">
      <c r="B55" s="3">
        <v>52</v>
      </c>
      <c r="C55" s="35" t="s">
        <v>194</v>
      </c>
      <c r="D55" s="7" t="s">
        <v>60</v>
      </c>
      <c r="E55" s="6">
        <v>2005</v>
      </c>
      <c r="F55" s="57"/>
      <c r="G55" s="33">
        <f>G54</f>
        <v>5.183098591549296</v>
      </c>
      <c r="H55" s="3">
        <v>12</v>
      </c>
    </row>
    <row r="56" spans="2:8" ht="20.100000000000001" customHeight="1">
      <c r="B56" s="3">
        <v>53</v>
      </c>
      <c r="C56" s="35" t="s">
        <v>195</v>
      </c>
      <c r="D56" s="7" t="s">
        <v>60</v>
      </c>
      <c r="E56" s="6">
        <v>2005</v>
      </c>
      <c r="F56" s="54" t="s">
        <v>199</v>
      </c>
      <c r="G56" s="33">
        <f>середня!H25</f>
        <v>0</v>
      </c>
      <c r="H56" s="3">
        <v>14</v>
      </c>
    </row>
    <row r="57" spans="2:8" ht="20.100000000000001" customHeight="1">
      <c r="B57" s="3">
        <v>54</v>
      </c>
      <c r="C57" s="36" t="s">
        <v>196</v>
      </c>
      <c r="D57" s="7" t="s">
        <v>61</v>
      </c>
      <c r="E57" s="6">
        <v>2005</v>
      </c>
      <c r="F57" s="54"/>
      <c r="G57" s="33">
        <f>G56</f>
        <v>0</v>
      </c>
      <c r="H57" s="3">
        <v>14</v>
      </c>
    </row>
    <row r="58" spans="2:8" ht="20.100000000000001" customHeight="1">
      <c r="B58" s="3">
        <v>55</v>
      </c>
      <c r="C58" s="36" t="s">
        <v>197</v>
      </c>
      <c r="D58" s="7" t="s">
        <v>61</v>
      </c>
      <c r="E58" s="6">
        <v>2004</v>
      </c>
      <c r="F58" s="54"/>
      <c r="G58" s="33">
        <f>G57</f>
        <v>0</v>
      </c>
      <c r="H58" s="3">
        <v>14</v>
      </c>
    </row>
    <row r="59" spans="2:8" ht="20.100000000000001" customHeight="1">
      <c r="B59" s="3">
        <v>56</v>
      </c>
      <c r="C59" s="35" t="s">
        <v>198</v>
      </c>
      <c r="D59" s="7" t="s">
        <v>60</v>
      </c>
      <c r="E59" s="6">
        <v>2004</v>
      </c>
      <c r="F59" s="54"/>
      <c r="G59" s="33">
        <f>G58</f>
        <v>0</v>
      </c>
      <c r="H59" s="3">
        <v>14</v>
      </c>
    </row>
    <row r="60" spans="2:8" ht="20.100000000000001" customHeight="1">
      <c r="B60" s="3">
        <v>57</v>
      </c>
      <c r="C60" s="36" t="s">
        <v>200</v>
      </c>
      <c r="D60" s="7" t="s">
        <v>61</v>
      </c>
      <c r="E60" s="6">
        <v>2005</v>
      </c>
      <c r="F60" s="54" t="s">
        <v>14</v>
      </c>
      <c r="G60" s="33">
        <f>середня!H26</f>
        <v>0</v>
      </c>
      <c r="H60" s="3">
        <v>15</v>
      </c>
    </row>
    <row r="61" spans="2:8" ht="20.100000000000001" customHeight="1">
      <c r="B61" s="3">
        <v>58</v>
      </c>
      <c r="C61" s="35" t="s">
        <v>201</v>
      </c>
      <c r="D61" s="7" t="s">
        <v>60</v>
      </c>
      <c r="E61" s="6">
        <v>2005</v>
      </c>
      <c r="F61" s="54"/>
      <c r="G61" s="33">
        <f>G60</f>
        <v>0</v>
      </c>
      <c r="H61" s="3">
        <v>15</v>
      </c>
    </row>
    <row r="62" spans="2:8" ht="20.100000000000001" customHeight="1">
      <c r="B62" s="3">
        <v>59</v>
      </c>
      <c r="C62" s="35" t="s">
        <v>202</v>
      </c>
      <c r="D62" s="7" t="s">
        <v>60</v>
      </c>
      <c r="E62" s="6">
        <v>2005</v>
      </c>
      <c r="F62" s="54"/>
      <c r="G62" s="33">
        <f>G61</f>
        <v>0</v>
      </c>
      <c r="H62" s="3">
        <v>15</v>
      </c>
    </row>
    <row r="63" spans="2:8" ht="20.100000000000001" customHeight="1">
      <c r="B63" s="3">
        <v>60</v>
      </c>
      <c r="C63" s="35" t="s">
        <v>203</v>
      </c>
      <c r="D63" s="7" t="s">
        <v>60</v>
      </c>
      <c r="E63" s="6">
        <v>2005</v>
      </c>
      <c r="F63" s="54"/>
      <c r="G63" s="33">
        <f>G62</f>
        <v>0</v>
      </c>
      <c r="H63" s="3">
        <v>15</v>
      </c>
    </row>
    <row r="64" spans="2:8" ht="20.100000000000001" customHeight="1">
      <c r="B64" s="3">
        <v>61</v>
      </c>
      <c r="C64" s="36" t="s">
        <v>206</v>
      </c>
      <c r="D64" s="7" t="s">
        <v>61</v>
      </c>
      <c r="E64" s="6">
        <v>2004</v>
      </c>
      <c r="F64" s="54">
        <v>231</v>
      </c>
      <c r="G64" s="33">
        <f>середня!H27</f>
        <v>0</v>
      </c>
      <c r="H64" s="3">
        <v>16</v>
      </c>
    </row>
    <row r="65" spans="2:8" ht="20.100000000000001" customHeight="1">
      <c r="B65" s="3">
        <v>62</v>
      </c>
      <c r="C65" s="36" t="s">
        <v>207</v>
      </c>
      <c r="D65" s="7" t="s">
        <v>61</v>
      </c>
      <c r="E65" s="6">
        <v>2004</v>
      </c>
      <c r="F65" s="54"/>
      <c r="G65" s="33">
        <f>G64</f>
        <v>0</v>
      </c>
      <c r="H65" s="3">
        <v>16</v>
      </c>
    </row>
    <row r="66" spans="2:8" ht="20.100000000000001" customHeight="1">
      <c r="B66" s="3">
        <v>63</v>
      </c>
      <c r="C66" s="35" t="s">
        <v>208</v>
      </c>
      <c r="D66" s="7" t="s">
        <v>60</v>
      </c>
      <c r="E66" s="6">
        <v>2006</v>
      </c>
      <c r="F66" s="54"/>
      <c r="G66" s="33">
        <f>G65</f>
        <v>0</v>
      </c>
      <c r="H66" s="3">
        <v>16</v>
      </c>
    </row>
    <row r="67" spans="2:8" ht="20.100000000000001" customHeight="1">
      <c r="B67" s="3">
        <v>64</v>
      </c>
      <c r="C67" s="35" t="s">
        <v>209</v>
      </c>
      <c r="D67" s="7" t="s">
        <v>60</v>
      </c>
      <c r="E67" s="6">
        <v>2006</v>
      </c>
      <c r="F67" s="54"/>
      <c r="G67" s="33">
        <f>G66</f>
        <v>0</v>
      </c>
      <c r="H67" s="3">
        <v>16</v>
      </c>
    </row>
    <row r="68" spans="2:8" ht="20.100000000000001" customHeight="1">
      <c r="B68" s="3">
        <v>65</v>
      </c>
      <c r="C68" s="35" t="s">
        <v>210</v>
      </c>
      <c r="D68" s="7" t="s">
        <v>60</v>
      </c>
      <c r="E68" s="6">
        <v>2004</v>
      </c>
      <c r="F68" s="54" t="s">
        <v>214</v>
      </c>
      <c r="G68" s="33">
        <f>середня!H28</f>
        <v>0</v>
      </c>
      <c r="H68" s="3">
        <v>17</v>
      </c>
    </row>
    <row r="69" spans="2:8" ht="20.100000000000001" customHeight="1">
      <c r="B69" s="3">
        <v>66</v>
      </c>
      <c r="C69" s="35" t="s">
        <v>211</v>
      </c>
      <c r="D69" s="7" t="s">
        <v>60</v>
      </c>
      <c r="E69" s="6">
        <v>2004</v>
      </c>
      <c r="F69" s="54"/>
      <c r="G69" s="33">
        <f>G68</f>
        <v>0</v>
      </c>
      <c r="H69" s="3">
        <v>17</v>
      </c>
    </row>
    <row r="70" spans="2:8" ht="20.100000000000001" customHeight="1">
      <c r="B70" s="3">
        <v>67</v>
      </c>
      <c r="C70" s="36" t="s">
        <v>212</v>
      </c>
      <c r="D70" s="7" t="s">
        <v>61</v>
      </c>
      <c r="E70" s="6">
        <v>2006</v>
      </c>
      <c r="F70" s="54"/>
      <c r="G70" s="33">
        <f>G69</f>
        <v>0</v>
      </c>
      <c r="H70" s="3">
        <v>17</v>
      </c>
    </row>
    <row r="71" spans="2:8" ht="20.100000000000001" customHeight="1">
      <c r="B71" s="3">
        <v>68</v>
      </c>
      <c r="C71" s="36" t="s">
        <v>213</v>
      </c>
      <c r="D71" s="7" t="s">
        <v>61</v>
      </c>
      <c r="E71" s="6">
        <v>2006</v>
      </c>
      <c r="F71" s="54"/>
      <c r="G71" s="33">
        <f>G70</f>
        <v>0</v>
      </c>
      <c r="H71" s="3">
        <v>17</v>
      </c>
    </row>
    <row r="72" spans="2:8" ht="20.100000000000001" customHeight="1">
      <c r="B72" s="3">
        <v>69</v>
      </c>
      <c r="C72" s="35" t="s">
        <v>215</v>
      </c>
      <c r="D72" s="7" t="s">
        <v>60</v>
      </c>
      <c r="E72" s="6">
        <v>2004</v>
      </c>
      <c r="F72" s="54" t="s">
        <v>218</v>
      </c>
      <c r="G72" s="33">
        <f>середня!H29</f>
        <v>0</v>
      </c>
      <c r="H72" s="3">
        <v>18</v>
      </c>
    </row>
    <row r="73" spans="2:8" ht="20.100000000000001" customHeight="1">
      <c r="B73" s="3">
        <v>70</v>
      </c>
      <c r="C73" s="36" t="s">
        <v>236</v>
      </c>
      <c r="D73" s="7" t="s">
        <v>61</v>
      </c>
      <c r="E73" s="6">
        <v>2004</v>
      </c>
      <c r="F73" s="54"/>
      <c r="G73" s="33">
        <f>G72</f>
        <v>0</v>
      </c>
      <c r="H73" s="3">
        <v>18</v>
      </c>
    </row>
    <row r="74" spans="2:8" ht="20.100000000000001" customHeight="1">
      <c r="B74" s="3">
        <v>71</v>
      </c>
      <c r="C74" s="35" t="s">
        <v>216</v>
      </c>
      <c r="D74" s="7" t="s">
        <v>60</v>
      </c>
      <c r="E74" s="6">
        <v>2004</v>
      </c>
      <c r="F74" s="54"/>
      <c r="G74" s="33">
        <f>G73</f>
        <v>0</v>
      </c>
      <c r="H74" s="3">
        <v>18</v>
      </c>
    </row>
    <row r="75" spans="2:8" ht="20.100000000000001" customHeight="1">
      <c r="B75" s="3">
        <v>72</v>
      </c>
      <c r="C75" s="35" t="s">
        <v>217</v>
      </c>
      <c r="D75" s="7" t="s">
        <v>60</v>
      </c>
      <c r="E75" s="6">
        <v>2005</v>
      </c>
      <c r="F75" s="54"/>
      <c r="G75" s="33">
        <f>G74</f>
        <v>0</v>
      </c>
      <c r="H75" s="3">
        <v>18</v>
      </c>
    </row>
    <row r="76" spans="2:8" ht="20.100000000000001" customHeight="1">
      <c r="B76" s="3">
        <v>73</v>
      </c>
      <c r="C76" s="36" t="s">
        <v>219</v>
      </c>
      <c r="D76" s="7" t="s">
        <v>61</v>
      </c>
      <c r="E76" s="6">
        <v>2005</v>
      </c>
      <c r="F76" s="54" t="s">
        <v>223</v>
      </c>
      <c r="G76" s="33">
        <f>середня!H30</f>
        <v>0</v>
      </c>
      <c r="H76" s="3">
        <v>19</v>
      </c>
    </row>
    <row r="77" spans="2:8" ht="20.100000000000001" customHeight="1">
      <c r="B77" s="3">
        <v>74</v>
      </c>
      <c r="C77" s="35" t="s">
        <v>220</v>
      </c>
      <c r="D77" s="7" t="s">
        <v>60</v>
      </c>
      <c r="E77" s="6">
        <v>204</v>
      </c>
      <c r="F77" s="54"/>
      <c r="G77" s="33">
        <f>G76</f>
        <v>0</v>
      </c>
      <c r="H77" s="3">
        <v>19</v>
      </c>
    </row>
    <row r="78" spans="2:8" ht="20.100000000000001" customHeight="1">
      <c r="B78" s="3">
        <v>75</v>
      </c>
      <c r="C78" s="36" t="s">
        <v>221</v>
      </c>
      <c r="D78" s="7" t="s">
        <v>61</v>
      </c>
      <c r="E78" s="6">
        <v>2005</v>
      </c>
      <c r="F78" s="54"/>
      <c r="G78" s="33">
        <f>G77</f>
        <v>0</v>
      </c>
      <c r="H78" s="3">
        <v>19</v>
      </c>
    </row>
    <row r="79" spans="2:8" ht="20.100000000000001" customHeight="1">
      <c r="B79" s="3">
        <v>76</v>
      </c>
      <c r="C79" s="36" t="s">
        <v>222</v>
      </c>
      <c r="D79" s="7" t="s">
        <v>61</v>
      </c>
      <c r="E79" s="6">
        <v>2004</v>
      </c>
      <c r="F79" s="54"/>
      <c r="G79" s="33">
        <f>G78</f>
        <v>0</v>
      </c>
      <c r="H79" s="3">
        <v>19</v>
      </c>
    </row>
    <row r="80" spans="2:8" ht="20.100000000000001" customHeight="1">
      <c r="B80" s="3">
        <v>77</v>
      </c>
      <c r="C80" s="35" t="s">
        <v>224</v>
      </c>
      <c r="D80" s="7" t="s">
        <v>60</v>
      </c>
      <c r="E80" s="6">
        <v>2004</v>
      </c>
      <c r="F80" s="54" t="s">
        <v>20</v>
      </c>
      <c r="G80" s="33">
        <f>середня!H31</f>
        <v>0</v>
      </c>
      <c r="H80" s="3">
        <v>20</v>
      </c>
    </row>
    <row r="81" spans="1:8" ht="20.100000000000001" customHeight="1">
      <c r="B81" s="3">
        <v>78</v>
      </c>
      <c r="C81" s="36" t="s">
        <v>225</v>
      </c>
      <c r="D81" s="7" t="s">
        <v>61</v>
      </c>
      <c r="E81" s="6">
        <v>2004</v>
      </c>
      <c r="F81" s="54"/>
      <c r="G81" s="33">
        <f>G80</f>
        <v>0</v>
      </c>
      <c r="H81" s="3">
        <v>20</v>
      </c>
    </row>
    <row r="82" spans="1:8" ht="20.100000000000001" customHeight="1">
      <c r="B82" s="3">
        <v>79</v>
      </c>
      <c r="C82" s="35" t="s">
        <v>226</v>
      </c>
      <c r="D82" s="7" t="s">
        <v>60</v>
      </c>
      <c r="E82" s="6">
        <v>2006</v>
      </c>
      <c r="F82" s="54"/>
      <c r="G82" s="33">
        <f>G81</f>
        <v>0</v>
      </c>
      <c r="H82" s="3">
        <v>20</v>
      </c>
    </row>
    <row r="83" spans="1:8" ht="20.100000000000001" customHeight="1">
      <c r="B83" s="3">
        <v>80</v>
      </c>
      <c r="C83" s="35" t="s">
        <v>227</v>
      </c>
      <c r="D83" s="7" t="s">
        <v>60</v>
      </c>
      <c r="E83" s="6">
        <v>2006</v>
      </c>
      <c r="F83" s="54"/>
      <c r="G83" s="33">
        <f>G82</f>
        <v>0</v>
      </c>
      <c r="H83" s="3">
        <v>20</v>
      </c>
    </row>
    <row r="84" spans="1:8" ht="20.100000000000001" customHeight="1">
      <c r="B84" s="3">
        <v>81</v>
      </c>
      <c r="C84" s="36" t="s">
        <v>228</v>
      </c>
      <c r="D84" s="7" t="s">
        <v>61</v>
      </c>
      <c r="E84" s="6">
        <v>2005</v>
      </c>
      <c r="F84" s="54">
        <v>197</v>
      </c>
      <c r="G84" s="33">
        <f>середня!H32</f>
        <v>0</v>
      </c>
      <c r="H84" s="3">
        <v>21</v>
      </c>
    </row>
    <row r="85" spans="1:8" ht="20.100000000000001" customHeight="1">
      <c r="B85" s="3">
        <v>82</v>
      </c>
      <c r="C85" s="35" t="s">
        <v>229</v>
      </c>
      <c r="D85" s="7" t="s">
        <v>60</v>
      </c>
      <c r="E85" s="6">
        <v>2006</v>
      </c>
      <c r="F85" s="54"/>
      <c r="G85" s="33">
        <f>G84</f>
        <v>0</v>
      </c>
      <c r="H85" s="3">
        <v>21</v>
      </c>
    </row>
    <row r="86" spans="1:8" ht="20.100000000000001" customHeight="1">
      <c r="B86" s="3">
        <v>83</v>
      </c>
      <c r="C86" s="35" t="s">
        <v>230</v>
      </c>
      <c r="D86" s="7" t="s">
        <v>60</v>
      </c>
      <c r="E86" s="6">
        <v>2006</v>
      </c>
      <c r="F86" s="54"/>
      <c r="G86" s="33">
        <f>G85</f>
        <v>0</v>
      </c>
      <c r="H86" s="3">
        <v>21</v>
      </c>
    </row>
    <row r="87" spans="1:8" ht="20.100000000000001" customHeight="1">
      <c r="B87" s="3">
        <v>84</v>
      </c>
      <c r="C87" s="35" t="s">
        <v>231</v>
      </c>
      <c r="D87" s="7" t="s">
        <v>60</v>
      </c>
      <c r="E87" s="6">
        <v>2006</v>
      </c>
      <c r="F87" s="54"/>
      <c r="G87" s="33">
        <f>G86</f>
        <v>0</v>
      </c>
      <c r="H87" s="3">
        <v>21</v>
      </c>
    </row>
    <row r="88" spans="1:8" ht="20.100000000000001" customHeight="1">
      <c r="A88" s="9"/>
      <c r="B88" s="3">
        <v>85</v>
      </c>
      <c r="C88" s="36" t="s">
        <v>232</v>
      </c>
      <c r="D88" s="7" t="s">
        <v>61</v>
      </c>
      <c r="E88" s="6">
        <v>2004</v>
      </c>
      <c r="F88" s="54" t="s">
        <v>11</v>
      </c>
      <c r="G88" s="33">
        <f>середня!H33</f>
        <v>0</v>
      </c>
      <c r="H88" s="3">
        <v>22</v>
      </c>
    </row>
    <row r="89" spans="1:8" ht="20.100000000000001" customHeight="1">
      <c r="A89" s="9"/>
      <c r="B89" s="3">
        <v>86</v>
      </c>
      <c r="C89" s="36" t="s">
        <v>233</v>
      </c>
      <c r="D89" s="7" t="s">
        <v>61</v>
      </c>
      <c r="E89" s="6">
        <v>2005</v>
      </c>
      <c r="F89" s="54"/>
      <c r="G89" s="33">
        <f>G88</f>
        <v>0</v>
      </c>
      <c r="H89" s="3">
        <v>22</v>
      </c>
    </row>
    <row r="90" spans="1:8" ht="20.100000000000001" customHeight="1">
      <c r="A90" s="9"/>
      <c r="B90" s="3">
        <v>87</v>
      </c>
      <c r="C90" s="36" t="s">
        <v>234</v>
      </c>
      <c r="D90" s="7" t="s">
        <v>61</v>
      </c>
      <c r="E90" s="6">
        <v>2005</v>
      </c>
      <c r="F90" s="54"/>
      <c r="G90" s="33">
        <f>G89</f>
        <v>0</v>
      </c>
      <c r="H90" s="3">
        <v>22</v>
      </c>
    </row>
    <row r="91" spans="1:8" ht="20.100000000000001" customHeight="1">
      <c r="A91" s="9"/>
      <c r="B91" s="3">
        <v>88</v>
      </c>
      <c r="C91" s="36" t="s">
        <v>235</v>
      </c>
      <c r="D91" s="7" t="s">
        <v>61</v>
      </c>
      <c r="E91" s="6">
        <v>2005</v>
      </c>
      <c r="F91" s="54"/>
      <c r="G91" s="33">
        <f>G90</f>
        <v>0</v>
      </c>
      <c r="H91" s="3">
        <v>22</v>
      </c>
    </row>
    <row r="92" spans="1:8" ht="20.100000000000001" customHeight="1"/>
    <row r="93" spans="1:8" ht="20.100000000000001" customHeight="1"/>
    <row r="94" spans="1:8" ht="20.100000000000001" customHeight="1"/>
    <row r="95" spans="1:8" ht="20.100000000000001" customHeight="1"/>
    <row r="101" ht="14.25" customHeight="1"/>
  </sheetData>
  <mergeCells count="22">
    <mergeCell ref="F48:F51"/>
    <mergeCell ref="F4:F7"/>
    <mergeCell ref="F8:F11"/>
    <mergeCell ref="F12:F15"/>
    <mergeCell ref="F16:F19"/>
    <mergeCell ref="F20:F23"/>
    <mergeCell ref="F24:F27"/>
    <mergeCell ref="F28:F31"/>
    <mergeCell ref="F32:F35"/>
    <mergeCell ref="F36:F39"/>
    <mergeCell ref="F40:F43"/>
    <mergeCell ref="F44:F47"/>
    <mergeCell ref="F52:F55"/>
    <mergeCell ref="F56:F59"/>
    <mergeCell ref="F60:F63"/>
    <mergeCell ref="F64:F67"/>
    <mergeCell ref="F68:F71"/>
    <mergeCell ref="F72:F75"/>
    <mergeCell ref="F76:F79"/>
    <mergeCell ref="F80:F83"/>
    <mergeCell ref="F84:F87"/>
    <mergeCell ref="F88:F9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H94"/>
  <sheetViews>
    <sheetView workbookViewId="0">
      <selection activeCell="A41" sqref="A41:XFD41"/>
    </sheetView>
  </sheetViews>
  <sheetFormatPr defaultRowHeight="15"/>
  <cols>
    <col min="2" max="2" width="7.28515625" customWidth="1"/>
    <col min="3" max="3" width="43.42578125" customWidth="1"/>
    <col min="4" max="4" width="0" hidden="1" customWidth="1"/>
    <col min="5" max="5" width="15.85546875" customWidth="1"/>
    <col min="6" max="6" width="20.85546875" customWidth="1"/>
    <col min="7" max="7" width="21.140625" customWidth="1"/>
  </cols>
  <sheetData>
    <row r="2" spans="2:8" ht="31.5">
      <c r="B2" s="38" t="s">
        <v>0</v>
      </c>
      <c r="C2" s="38" t="s">
        <v>52</v>
      </c>
      <c r="D2" s="38" t="s">
        <v>59</v>
      </c>
      <c r="E2" s="39" t="s">
        <v>53</v>
      </c>
      <c r="F2" s="38" t="s">
        <v>1</v>
      </c>
      <c r="G2" s="39" t="s">
        <v>51</v>
      </c>
      <c r="H2" s="38" t="s">
        <v>54</v>
      </c>
    </row>
    <row r="3" spans="2:8" ht="20.100000000000001" customHeight="1">
      <c r="B3" s="3">
        <v>1</v>
      </c>
      <c r="C3" s="36" t="s">
        <v>238</v>
      </c>
      <c r="D3" s="7" t="s">
        <v>61</v>
      </c>
      <c r="E3" s="6">
        <v>2002</v>
      </c>
      <c r="F3" s="54" t="s">
        <v>242</v>
      </c>
      <c r="G3" s="33">
        <f>старша!H10</f>
        <v>1</v>
      </c>
      <c r="H3" s="24">
        <v>1</v>
      </c>
    </row>
    <row r="4" spans="2:8" ht="20.100000000000001" customHeight="1">
      <c r="B4" s="3">
        <v>2</v>
      </c>
      <c r="C4" s="35" t="s">
        <v>239</v>
      </c>
      <c r="D4" s="7" t="s">
        <v>60</v>
      </c>
      <c r="E4" s="6">
        <v>2002</v>
      </c>
      <c r="F4" s="54"/>
      <c r="G4" s="33">
        <f>G3</f>
        <v>1</v>
      </c>
      <c r="H4" s="24">
        <v>1</v>
      </c>
    </row>
    <row r="5" spans="2:8" ht="20.100000000000001" customHeight="1">
      <c r="B5" s="3">
        <v>3</v>
      </c>
      <c r="C5" s="35" t="s">
        <v>240</v>
      </c>
      <c r="D5" s="7" t="s">
        <v>60</v>
      </c>
      <c r="E5" s="6">
        <v>2002</v>
      </c>
      <c r="F5" s="54"/>
      <c r="G5" s="33">
        <f>G4</f>
        <v>1</v>
      </c>
      <c r="H5" s="24">
        <v>1</v>
      </c>
    </row>
    <row r="6" spans="2:8" ht="20.100000000000001" customHeight="1">
      <c r="B6" s="3">
        <v>4</v>
      </c>
      <c r="C6" s="35" t="s">
        <v>241</v>
      </c>
      <c r="D6" s="7" t="s">
        <v>60</v>
      </c>
      <c r="E6" s="6">
        <v>2002</v>
      </c>
      <c r="F6" s="54"/>
      <c r="G6" s="33">
        <f>G5</f>
        <v>1</v>
      </c>
      <c r="H6" s="24">
        <v>1</v>
      </c>
    </row>
    <row r="7" spans="2:8" ht="20.100000000000001" customHeight="1">
      <c r="B7" s="3">
        <v>5</v>
      </c>
      <c r="C7" s="36" t="s">
        <v>243</v>
      </c>
      <c r="D7" s="7" t="s">
        <v>61</v>
      </c>
      <c r="E7" s="6">
        <v>2003</v>
      </c>
      <c r="F7" s="55" t="s">
        <v>15</v>
      </c>
      <c r="G7" s="33">
        <f>старша!H11</f>
        <v>1.0057142857142858</v>
      </c>
      <c r="H7" s="24">
        <v>2</v>
      </c>
    </row>
    <row r="8" spans="2:8" ht="20.100000000000001" customHeight="1">
      <c r="B8" s="3">
        <v>6</v>
      </c>
      <c r="C8" s="36" t="s">
        <v>244</v>
      </c>
      <c r="D8" s="7" t="s">
        <v>61</v>
      </c>
      <c r="E8" s="6">
        <v>2003</v>
      </c>
      <c r="F8" s="56"/>
      <c r="G8" s="33">
        <f>G7</f>
        <v>1.0057142857142858</v>
      </c>
      <c r="H8" s="24">
        <v>2</v>
      </c>
    </row>
    <row r="9" spans="2:8" ht="20.100000000000001" customHeight="1">
      <c r="B9" s="3">
        <v>7</v>
      </c>
      <c r="C9" s="35" t="s">
        <v>245</v>
      </c>
      <c r="D9" s="7" t="s">
        <v>60</v>
      </c>
      <c r="E9" s="6">
        <v>2002</v>
      </c>
      <c r="F9" s="56"/>
      <c r="G9" s="33">
        <f>G8</f>
        <v>1.0057142857142858</v>
      </c>
      <c r="H9" s="24">
        <v>2</v>
      </c>
    </row>
    <row r="10" spans="2:8" ht="20.100000000000001" customHeight="1">
      <c r="B10" s="3">
        <v>8</v>
      </c>
      <c r="C10" s="36" t="s">
        <v>246</v>
      </c>
      <c r="D10" s="7" t="s">
        <v>61</v>
      </c>
      <c r="E10" s="6">
        <v>2003</v>
      </c>
      <c r="F10" s="57"/>
      <c r="G10" s="33">
        <f>G9</f>
        <v>1.0057142857142858</v>
      </c>
      <c r="H10" s="24">
        <v>2</v>
      </c>
    </row>
    <row r="11" spans="2:8" ht="20.100000000000001" customHeight="1">
      <c r="B11" s="3">
        <v>9</v>
      </c>
      <c r="C11" s="36" t="s">
        <v>247</v>
      </c>
      <c r="D11" s="7" t="s">
        <v>61</v>
      </c>
      <c r="E11" s="6">
        <v>2002</v>
      </c>
      <c r="F11" s="54" t="s">
        <v>251</v>
      </c>
      <c r="G11" s="33">
        <f>старша!H12</f>
        <v>1.8285714285714285</v>
      </c>
      <c r="H11" s="24">
        <v>3</v>
      </c>
    </row>
    <row r="12" spans="2:8" ht="20.100000000000001" customHeight="1">
      <c r="B12" s="3">
        <v>10</v>
      </c>
      <c r="C12" s="36" t="s">
        <v>248</v>
      </c>
      <c r="D12" s="7" t="s">
        <v>61</v>
      </c>
      <c r="E12" s="6">
        <v>2002</v>
      </c>
      <c r="F12" s="54"/>
      <c r="G12" s="33">
        <f>G11</f>
        <v>1.8285714285714285</v>
      </c>
      <c r="H12" s="24">
        <v>3</v>
      </c>
    </row>
    <row r="13" spans="2:8" ht="20.100000000000001" customHeight="1">
      <c r="B13" s="3">
        <v>11</v>
      </c>
      <c r="C13" s="36" t="s">
        <v>250</v>
      </c>
      <c r="D13" s="7" t="s">
        <v>61</v>
      </c>
      <c r="E13" s="6">
        <v>2002</v>
      </c>
      <c r="F13" s="54"/>
      <c r="G13" s="33">
        <f>G12</f>
        <v>1.8285714285714285</v>
      </c>
      <c r="H13" s="24">
        <v>3</v>
      </c>
    </row>
    <row r="14" spans="2:8" ht="20.100000000000001" customHeight="1">
      <c r="B14" s="3">
        <v>12</v>
      </c>
      <c r="C14" s="35" t="s">
        <v>249</v>
      </c>
      <c r="D14" s="7" t="s">
        <v>60</v>
      </c>
      <c r="E14" s="6">
        <v>2002</v>
      </c>
      <c r="F14" s="54"/>
      <c r="G14" s="33">
        <f>G13</f>
        <v>1.8285714285714285</v>
      </c>
      <c r="H14" s="24">
        <v>3</v>
      </c>
    </row>
    <row r="15" spans="2:8" ht="20.100000000000001" customHeight="1">
      <c r="B15" s="3">
        <v>13</v>
      </c>
      <c r="C15" s="36" t="s">
        <v>252</v>
      </c>
      <c r="D15" s="7" t="s">
        <v>61</v>
      </c>
      <c r="E15" s="6">
        <v>2002</v>
      </c>
      <c r="F15" s="54" t="s">
        <v>18</v>
      </c>
      <c r="G15" s="33">
        <f>старша!H13</f>
        <v>1.9428571428571431</v>
      </c>
      <c r="H15" s="6">
        <v>4</v>
      </c>
    </row>
    <row r="16" spans="2:8" ht="20.100000000000001" customHeight="1">
      <c r="B16" s="3">
        <v>14</v>
      </c>
      <c r="C16" s="35" t="s">
        <v>253</v>
      </c>
      <c r="D16" s="7" t="s">
        <v>60</v>
      </c>
      <c r="E16" s="6">
        <v>2003</v>
      </c>
      <c r="F16" s="54"/>
      <c r="G16" s="33">
        <f>G15</f>
        <v>1.9428571428571431</v>
      </c>
      <c r="H16" s="6">
        <v>4</v>
      </c>
    </row>
    <row r="17" spans="2:8" ht="20.100000000000001" customHeight="1">
      <c r="B17" s="3">
        <v>15</v>
      </c>
      <c r="C17" s="35" t="s">
        <v>254</v>
      </c>
      <c r="D17" s="7" t="s">
        <v>60</v>
      </c>
      <c r="E17" s="6">
        <v>2003</v>
      </c>
      <c r="F17" s="54"/>
      <c r="G17" s="33">
        <f>G16</f>
        <v>1.9428571428571431</v>
      </c>
      <c r="H17" s="6">
        <v>4</v>
      </c>
    </row>
    <row r="18" spans="2:8" ht="20.100000000000001" customHeight="1">
      <c r="B18" s="3">
        <v>16</v>
      </c>
      <c r="C18" s="35" t="s">
        <v>255</v>
      </c>
      <c r="D18" s="7" t="s">
        <v>60</v>
      </c>
      <c r="E18" s="6">
        <v>2003</v>
      </c>
      <c r="F18" s="54"/>
      <c r="G18" s="33">
        <f>G17</f>
        <v>1.9428571428571431</v>
      </c>
      <c r="H18" s="6">
        <v>4</v>
      </c>
    </row>
    <row r="19" spans="2:8" ht="20.100000000000001" customHeight="1">
      <c r="B19" s="3">
        <v>17</v>
      </c>
      <c r="C19" s="35" t="s">
        <v>256</v>
      </c>
      <c r="D19" s="7" t="s">
        <v>60</v>
      </c>
      <c r="E19" s="6">
        <v>2002</v>
      </c>
      <c r="F19" s="54" t="s">
        <v>6</v>
      </c>
      <c r="G19" s="33">
        <f>старша!H14</f>
        <v>2.1257142857142854</v>
      </c>
      <c r="H19" s="6">
        <v>5</v>
      </c>
    </row>
    <row r="20" spans="2:8" ht="20.100000000000001" customHeight="1">
      <c r="B20" s="3">
        <v>18</v>
      </c>
      <c r="C20" s="36" t="s">
        <v>257</v>
      </c>
      <c r="D20" s="7" t="s">
        <v>61</v>
      </c>
      <c r="E20" s="6">
        <v>2002</v>
      </c>
      <c r="F20" s="54"/>
      <c r="G20" s="33">
        <f>G19</f>
        <v>2.1257142857142854</v>
      </c>
      <c r="H20" s="6">
        <v>5</v>
      </c>
    </row>
    <row r="21" spans="2:8" ht="20.100000000000001" customHeight="1">
      <c r="B21" s="3">
        <v>19</v>
      </c>
      <c r="C21" s="35" t="s">
        <v>258</v>
      </c>
      <c r="D21" s="7" t="s">
        <v>60</v>
      </c>
      <c r="E21" s="6">
        <v>2002</v>
      </c>
      <c r="F21" s="54"/>
      <c r="G21" s="33">
        <f>G20</f>
        <v>2.1257142857142854</v>
      </c>
      <c r="H21" s="6">
        <v>5</v>
      </c>
    </row>
    <row r="22" spans="2:8" ht="20.100000000000001" customHeight="1">
      <c r="B22" s="3">
        <v>20</v>
      </c>
      <c r="C22" s="35" t="s">
        <v>259</v>
      </c>
      <c r="D22" s="7" t="s">
        <v>60</v>
      </c>
      <c r="E22" s="6">
        <v>2003</v>
      </c>
      <c r="F22" s="54"/>
      <c r="G22" s="33">
        <f>G21</f>
        <v>2.1257142857142854</v>
      </c>
      <c r="H22" s="6">
        <v>5</v>
      </c>
    </row>
    <row r="23" spans="2:8" ht="20.100000000000001" customHeight="1">
      <c r="B23" s="3">
        <v>21</v>
      </c>
      <c r="C23" s="36" t="s">
        <v>260</v>
      </c>
      <c r="D23" s="7" t="s">
        <v>61</v>
      </c>
      <c r="E23" s="6">
        <v>2003</v>
      </c>
      <c r="F23" s="55" t="s">
        <v>242</v>
      </c>
      <c r="G23" s="33">
        <f>старша!H15</f>
        <v>2.2628571428571429</v>
      </c>
      <c r="H23" s="6">
        <v>6</v>
      </c>
    </row>
    <row r="24" spans="2:8" ht="20.100000000000001" customHeight="1">
      <c r="B24" s="3">
        <v>22</v>
      </c>
      <c r="C24" s="35" t="s">
        <v>261</v>
      </c>
      <c r="D24" s="7" t="s">
        <v>60</v>
      </c>
      <c r="E24" s="6">
        <v>2003</v>
      </c>
      <c r="F24" s="56"/>
      <c r="G24" s="33">
        <f>G23</f>
        <v>2.2628571428571429</v>
      </c>
      <c r="H24" s="6">
        <v>6</v>
      </c>
    </row>
    <row r="25" spans="2:8" ht="20.100000000000001" customHeight="1">
      <c r="B25" s="3">
        <v>23</v>
      </c>
      <c r="C25" s="35" t="s">
        <v>262</v>
      </c>
      <c r="D25" s="7" t="s">
        <v>60</v>
      </c>
      <c r="E25" s="6">
        <v>2002</v>
      </c>
      <c r="F25" s="56"/>
      <c r="G25" s="33">
        <f>G24</f>
        <v>2.2628571428571429</v>
      </c>
      <c r="H25" s="6">
        <v>6</v>
      </c>
    </row>
    <row r="26" spans="2:8" ht="20.100000000000001" customHeight="1">
      <c r="B26" s="3">
        <v>24</v>
      </c>
      <c r="C26" s="35" t="s">
        <v>263</v>
      </c>
      <c r="D26" s="7" t="s">
        <v>60</v>
      </c>
      <c r="E26" s="6">
        <v>2002</v>
      </c>
      <c r="F26" s="57"/>
      <c r="G26" s="33">
        <f>G25</f>
        <v>2.2628571428571429</v>
      </c>
      <c r="H26" s="6">
        <v>6</v>
      </c>
    </row>
    <row r="27" spans="2:8" ht="20.100000000000001" customHeight="1">
      <c r="B27" s="3">
        <v>25</v>
      </c>
      <c r="C27" s="36" t="s">
        <v>264</v>
      </c>
      <c r="D27" s="7" t="s">
        <v>61</v>
      </c>
      <c r="E27" s="6">
        <v>2002</v>
      </c>
      <c r="F27" s="54" t="s">
        <v>7</v>
      </c>
      <c r="G27" s="33">
        <f>старша!H16</f>
        <v>2.5657142857142858</v>
      </c>
      <c r="H27" s="6">
        <v>7</v>
      </c>
    </row>
    <row r="28" spans="2:8" ht="20.100000000000001" customHeight="1">
      <c r="B28" s="3">
        <v>26</v>
      </c>
      <c r="C28" s="35" t="s">
        <v>265</v>
      </c>
      <c r="D28" s="7" t="s">
        <v>60</v>
      </c>
      <c r="E28" s="6">
        <v>2003</v>
      </c>
      <c r="F28" s="54"/>
      <c r="G28" s="33">
        <f>G27</f>
        <v>2.5657142857142858</v>
      </c>
      <c r="H28" s="6">
        <v>7</v>
      </c>
    </row>
    <row r="29" spans="2:8" ht="20.100000000000001" customHeight="1">
      <c r="B29" s="3">
        <v>27</v>
      </c>
      <c r="C29" s="35" t="s">
        <v>266</v>
      </c>
      <c r="D29" s="7" t="s">
        <v>60</v>
      </c>
      <c r="E29" s="6">
        <v>2002</v>
      </c>
      <c r="F29" s="54"/>
      <c r="G29" s="33">
        <f>G28</f>
        <v>2.5657142857142858</v>
      </c>
      <c r="H29" s="6">
        <v>7</v>
      </c>
    </row>
    <row r="30" spans="2:8" ht="20.100000000000001" customHeight="1">
      <c r="B30" s="3">
        <v>28</v>
      </c>
      <c r="C30" s="36" t="s">
        <v>267</v>
      </c>
      <c r="D30" s="7" t="s">
        <v>61</v>
      </c>
      <c r="E30" s="6">
        <v>2002</v>
      </c>
      <c r="F30" s="54"/>
      <c r="G30" s="33">
        <f>G29</f>
        <v>2.5657142857142858</v>
      </c>
      <c r="H30" s="6">
        <v>7</v>
      </c>
    </row>
    <row r="31" spans="2:8" ht="20.100000000000001" customHeight="1">
      <c r="B31" s="3">
        <v>29</v>
      </c>
      <c r="C31" s="35" t="s">
        <v>268</v>
      </c>
      <c r="D31" s="7" t="s">
        <v>60</v>
      </c>
      <c r="E31" s="6">
        <v>2003</v>
      </c>
      <c r="F31" s="54">
        <v>102</v>
      </c>
      <c r="G31" s="33">
        <f>старша!H17</f>
        <v>2.6171428571428574</v>
      </c>
      <c r="H31" s="6">
        <v>8</v>
      </c>
    </row>
    <row r="32" spans="2:8" ht="20.100000000000001" customHeight="1">
      <c r="B32" s="3">
        <v>30</v>
      </c>
      <c r="C32" s="36" t="s">
        <v>269</v>
      </c>
      <c r="D32" s="7" t="s">
        <v>61</v>
      </c>
      <c r="E32" s="6">
        <v>2002</v>
      </c>
      <c r="F32" s="54"/>
      <c r="G32" s="33">
        <f>G31</f>
        <v>2.6171428571428574</v>
      </c>
      <c r="H32" s="6">
        <v>8</v>
      </c>
    </row>
    <row r="33" spans="2:8" ht="20.100000000000001" customHeight="1">
      <c r="B33" s="3">
        <v>31</v>
      </c>
      <c r="C33" s="35" t="s">
        <v>270</v>
      </c>
      <c r="D33" s="7" t="s">
        <v>60</v>
      </c>
      <c r="E33" s="6">
        <v>2003</v>
      </c>
      <c r="F33" s="54"/>
      <c r="G33" s="33">
        <f>G32</f>
        <v>2.6171428571428574</v>
      </c>
      <c r="H33" s="6">
        <v>8</v>
      </c>
    </row>
    <row r="34" spans="2:8" ht="20.100000000000001" customHeight="1">
      <c r="B34" s="3">
        <v>32</v>
      </c>
      <c r="C34" s="36" t="s">
        <v>271</v>
      </c>
      <c r="D34" s="7" t="s">
        <v>61</v>
      </c>
      <c r="E34" s="6">
        <v>2003</v>
      </c>
      <c r="F34" s="54"/>
      <c r="G34" s="33">
        <f>G33</f>
        <v>2.6171428571428574</v>
      </c>
      <c r="H34" s="6">
        <v>8</v>
      </c>
    </row>
    <row r="35" spans="2:8" ht="20.100000000000001" customHeight="1">
      <c r="B35" s="3">
        <v>33</v>
      </c>
      <c r="C35" s="35" t="s">
        <v>272</v>
      </c>
      <c r="D35" s="7" t="s">
        <v>60</v>
      </c>
      <c r="E35" s="6">
        <v>2002</v>
      </c>
      <c r="F35" s="54" t="s">
        <v>276</v>
      </c>
      <c r="G35" s="33">
        <f>старша!H18</f>
        <v>2.7371428571428571</v>
      </c>
      <c r="H35" s="6">
        <v>9</v>
      </c>
    </row>
    <row r="36" spans="2:8" ht="20.100000000000001" customHeight="1">
      <c r="B36" s="3">
        <v>34</v>
      </c>
      <c r="C36" s="35" t="s">
        <v>273</v>
      </c>
      <c r="D36" s="7" t="s">
        <v>60</v>
      </c>
      <c r="E36" s="6">
        <v>2002</v>
      </c>
      <c r="F36" s="54"/>
      <c r="G36" s="33">
        <f>G35</f>
        <v>2.7371428571428571</v>
      </c>
      <c r="H36" s="6">
        <v>9</v>
      </c>
    </row>
    <row r="37" spans="2:8" ht="20.100000000000001" customHeight="1">
      <c r="B37" s="3">
        <v>35</v>
      </c>
      <c r="C37" s="36" t="s">
        <v>274</v>
      </c>
      <c r="D37" s="7" t="s">
        <v>61</v>
      </c>
      <c r="E37" s="6">
        <v>2002</v>
      </c>
      <c r="F37" s="54"/>
      <c r="G37" s="33">
        <f>G36</f>
        <v>2.7371428571428571</v>
      </c>
      <c r="H37" s="6">
        <v>9</v>
      </c>
    </row>
    <row r="38" spans="2:8" ht="20.100000000000001" customHeight="1">
      <c r="B38" s="3">
        <v>36</v>
      </c>
      <c r="C38" s="35" t="s">
        <v>275</v>
      </c>
      <c r="D38" s="7" t="s">
        <v>60</v>
      </c>
      <c r="E38" s="6">
        <v>2003</v>
      </c>
      <c r="F38" s="54"/>
      <c r="G38" s="33">
        <f>G37</f>
        <v>2.7371428571428571</v>
      </c>
      <c r="H38" s="6">
        <v>9</v>
      </c>
    </row>
    <row r="39" spans="2:8" ht="20.100000000000001" customHeight="1">
      <c r="B39" s="6">
        <v>37</v>
      </c>
      <c r="C39" s="36" t="s">
        <v>277</v>
      </c>
      <c r="D39" s="7" t="s">
        <v>61</v>
      </c>
      <c r="E39" s="6">
        <v>2003</v>
      </c>
      <c r="F39" s="54" t="s">
        <v>26</v>
      </c>
      <c r="G39" s="33">
        <f>старша!H19</f>
        <v>2.9771428571428578</v>
      </c>
      <c r="H39" s="6">
        <v>10</v>
      </c>
    </row>
    <row r="40" spans="2:8" ht="20.100000000000001" customHeight="1">
      <c r="B40" s="6">
        <v>38</v>
      </c>
      <c r="C40" s="36" t="s">
        <v>278</v>
      </c>
      <c r="D40" s="7" t="s">
        <v>61</v>
      </c>
      <c r="E40" s="6">
        <v>2004</v>
      </c>
      <c r="F40" s="54"/>
      <c r="G40" s="33">
        <f>G39</f>
        <v>2.9771428571428578</v>
      </c>
      <c r="H40" s="6">
        <v>10</v>
      </c>
    </row>
    <row r="41" spans="2:8" ht="20.100000000000001" customHeight="1">
      <c r="B41" s="6">
        <v>39</v>
      </c>
      <c r="C41" s="36" t="s">
        <v>279</v>
      </c>
      <c r="D41" s="7" t="s">
        <v>61</v>
      </c>
      <c r="E41" s="6">
        <v>2005</v>
      </c>
      <c r="F41" s="54"/>
      <c r="G41" s="33">
        <f>G40</f>
        <v>2.9771428571428578</v>
      </c>
      <c r="H41" s="6">
        <v>10</v>
      </c>
    </row>
    <row r="42" spans="2:8" ht="20.100000000000001" customHeight="1">
      <c r="B42" s="6">
        <v>40</v>
      </c>
      <c r="C42" s="35" t="s">
        <v>280</v>
      </c>
      <c r="D42" s="7" t="s">
        <v>60</v>
      </c>
      <c r="E42" s="6">
        <v>2005</v>
      </c>
      <c r="F42" s="54"/>
      <c r="G42" s="33">
        <f>G41</f>
        <v>2.9771428571428578</v>
      </c>
      <c r="H42" s="6">
        <v>10</v>
      </c>
    </row>
    <row r="43" spans="2:8" ht="20.100000000000001" customHeight="1">
      <c r="B43" s="3">
        <v>41</v>
      </c>
      <c r="C43" s="36" t="s">
        <v>204</v>
      </c>
      <c r="D43" s="7" t="s">
        <v>61</v>
      </c>
      <c r="E43" s="6">
        <v>2003</v>
      </c>
      <c r="F43" s="54">
        <v>128</v>
      </c>
      <c r="G43" s="33">
        <f>старша!H20</f>
        <v>2.9942857142857147</v>
      </c>
      <c r="H43" s="6">
        <v>11</v>
      </c>
    </row>
    <row r="44" spans="2:8" ht="20.100000000000001" customHeight="1">
      <c r="B44" s="3">
        <v>42</v>
      </c>
      <c r="C44" s="36" t="s">
        <v>281</v>
      </c>
      <c r="D44" s="7" t="s">
        <v>61</v>
      </c>
      <c r="E44" s="6">
        <v>2003</v>
      </c>
      <c r="F44" s="54"/>
      <c r="G44" s="33">
        <f>G43</f>
        <v>2.9942857142857147</v>
      </c>
      <c r="H44" s="6">
        <v>11</v>
      </c>
    </row>
    <row r="45" spans="2:8" ht="20.100000000000001" customHeight="1">
      <c r="B45" s="3">
        <v>43</v>
      </c>
      <c r="C45" s="35" t="s">
        <v>205</v>
      </c>
      <c r="D45" s="7" t="s">
        <v>60</v>
      </c>
      <c r="E45" s="6">
        <v>2003</v>
      </c>
      <c r="F45" s="54"/>
      <c r="G45" s="33">
        <f>G44</f>
        <v>2.9942857142857147</v>
      </c>
      <c r="H45" s="6">
        <v>11</v>
      </c>
    </row>
    <row r="46" spans="2:8" ht="20.100000000000001" customHeight="1">
      <c r="B46" s="3">
        <v>44</v>
      </c>
      <c r="C46" s="36" t="s">
        <v>282</v>
      </c>
      <c r="D46" s="7" t="s">
        <v>61</v>
      </c>
      <c r="E46" s="6">
        <v>2003</v>
      </c>
      <c r="F46" s="54"/>
      <c r="G46" s="33">
        <f>G45</f>
        <v>2.9942857142857147</v>
      </c>
      <c r="H46" s="6">
        <v>11</v>
      </c>
    </row>
    <row r="47" spans="2:8" ht="20.100000000000001" customHeight="1">
      <c r="B47" s="3">
        <v>45</v>
      </c>
      <c r="C47" s="35" t="s">
        <v>283</v>
      </c>
      <c r="D47" s="7" t="s">
        <v>60</v>
      </c>
      <c r="E47" s="6">
        <v>2002</v>
      </c>
      <c r="F47" s="54" t="s">
        <v>27</v>
      </c>
      <c r="G47" s="33">
        <f>старша!H21</f>
        <v>3.4171428571428568</v>
      </c>
      <c r="H47" s="6">
        <v>12</v>
      </c>
    </row>
    <row r="48" spans="2:8" ht="20.100000000000001" customHeight="1">
      <c r="B48" s="3">
        <v>46</v>
      </c>
      <c r="C48" s="36" t="s">
        <v>284</v>
      </c>
      <c r="D48" s="7" t="s">
        <v>61</v>
      </c>
      <c r="E48" s="6">
        <v>2003</v>
      </c>
      <c r="F48" s="54"/>
      <c r="G48" s="33">
        <f>G47</f>
        <v>3.4171428571428568</v>
      </c>
      <c r="H48" s="6">
        <v>12</v>
      </c>
    </row>
    <row r="49" spans="2:8" ht="20.100000000000001" customHeight="1">
      <c r="B49" s="3">
        <v>47</v>
      </c>
      <c r="C49" s="36" t="s">
        <v>285</v>
      </c>
      <c r="D49" s="7" t="s">
        <v>61</v>
      </c>
      <c r="E49" s="6">
        <v>2002</v>
      </c>
      <c r="F49" s="54"/>
      <c r="G49" s="33">
        <f>G48</f>
        <v>3.4171428571428568</v>
      </c>
      <c r="H49" s="6">
        <v>12</v>
      </c>
    </row>
    <row r="50" spans="2:8" ht="20.100000000000001" customHeight="1">
      <c r="B50" s="3">
        <v>48</v>
      </c>
      <c r="C50" s="35" t="s">
        <v>286</v>
      </c>
      <c r="D50" s="7" t="s">
        <v>60</v>
      </c>
      <c r="E50" s="6">
        <v>2002</v>
      </c>
      <c r="F50" s="54"/>
      <c r="G50" s="33">
        <f>G49</f>
        <v>3.4171428571428568</v>
      </c>
      <c r="H50" s="6">
        <v>12</v>
      </c>
    </row>
    <row r="51" spans="2:8" ht="20.100000000000001" customHeight="1">
      <c r="B51" s="3">
        <v>49</v>
      </c>
      <c r="C51" s="35" t="s">
        <v>287</v>
      </c>
      <c r="D51" s="7" t="s">
        <v>60</v>
      </c>
      <c r="E51" s="6">
        <v>2002</v>
      </c>
      <c r="F51" s="55" t="s">
        <v>14</v>
      </c>
      <c r="G51" s="33">
        <f>старша!H22</f>
        <v>4.1885714285714295</v>
      </c>
      <c r="H51" s="6">
        <v>13</v>
      </c>
    </row>
    <row r="52" spans="2:8" ht="20.100000000000001" customHeight="1">
      <c r="B52" s="3">
        <v>50</v>
      </c>
      <c r="C52" s="35" t="s">
        <v>288</v>
      </c>
      <c r="D52" s="7" t="s">
        <v>60</v>
      </c>
      <c r="E52" s="6">
        <v>2002</v>
      </c>
      <c r="F52" s="56"/>
      <c r="G52" s="33">
        <f>G51</f>
        <v>4.1885714285714295</v>
      </c>
      <c r="H52" s="6">
        <v>13</v>
      </c>
    </row>
    <row r="53" spans="2:8" ht="20.100000000000001" customHeight="1">
      <c r="B53" s="3">
        <v>51</v>
      </c>
      <c r="C53" s="35" t="s">
        <v>289</v>
      </c>
      <c r="D53" s="7" t="s">
        <v>60</v>
      </c>
      <c r="E53" s="6">
        <v>2002</v>
      </c>
      <c r="F53" s="56"/>
      <c r="G53" s="33">
        <f>G52</f>
        <v>4.1885714285714295</v>
      </c>
      <c r="H53" s="6">
        <v>13</v>
      </c>
    </row>
    <row r="54" spans="2:8" ht="20.100000000000001" customHeight="1">
      <c r="B54" s="3">
        <v>52</v>
      </c>
      <c r="C54" s="36" t="s">
        <v>290</v>
      </c>
      <c r="D54" s="7" t="s">
        <v>61</v>
      </c>
      <c r="E54" s="6">
        <v>2004</v>
      </c>
      <c r="F54" s="57"/>
      <c r="G54" s="33">
        <f>G53</f>
        <v>4.1885714285714295</v>
      </c>
      <c r="H54" s="6">
        <v>13</v>
      </c>
    </row>
    <row r="55" spans="2:8" ht="20.100000000000001" customHeight="1">
      <c r="B55" s="3">
        <v>53</v>
      </c>
      <c r="C55" s="40"/>
      <c r="D55" s="7"/>
      <c r="E55" s="6"/>
      <c r="F55" s="54">
        <v>62</v>
      </c>
      <c r="G55" s="33" t="e">
        <f>старша!#REF!</f>
        <v>#REF!</v>
      </c>
      <c r="H55" s="6">
        <v>14</v>
      </c>
    </row>
    <row r="56" spans="2:8" ht="20.100000000000001" customHeight="1">
      <c r="B56" s="3">
        <v>54</v>
      </c>
      <c r="C56" s="40"/>
      <c r="D56" s="7"/>
      <c r="E56" s="6"/>
      <c r="F56" s="54"/>
      <c r="G56" s="33" t="e">
        <f>G55</f>
        <v>#REF!</v>
      </c>
      <c r="H56" s="6">
        <v>14</v>
      </c>
    </row>
    <row r="57" spans="2:8" ht="20.100000000000001" customHeight="1">
      <c r="B57" s="3">
        <v>55</v>
      </c>
      <c r="C57" s="40"/>
      <c r="D57" s="7"/>
      <c r="E57" s="6"/>
      <c r="F57" s="54"/>
      <c r="G57" s="33" t="e">
        <f>G56</f>
        <v>#REF!</v>
      </c>
      <c r="H57" s="6">
        <v>14</v>
      </c>
    </row>
    <row r="58" spans="2:8" ht="20.100000000000001" customHeight="1">
      <c r="B58" s="3">
        <v>56</v>
      </c>
      <c r="C58" s="40"/>
      <c r="D58" s="7"/>
      <c r="E58" s="6"/>
      <c r="F58" s="54"/>
      <c r="G58" s="33" t="e">
        <f>G57</f>
        <v>#REF!</v>
      </c>
      <c r="H58" s="6">
        <v>14</v>
      </c>
    </row>
    <row r="59" spans="2:8" ht="20.100000000000001" customHeight="1"/>
    <row r="60" spans="2:8" ht="20.100000000000001" customHeight="1"/>
    <row r="61" spans="2:8" ht="20.100000000000001" customHeight="1"/>
    <row r="62" spans="2:8" ht="20.100000000000001" customHeight="1"/>
    <row r="63" spans="2:8" ht="20.100000000000001" customHeight="1"/>
    <row r="64" spans="2:8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</sheetData>
  <mergeCells count="14">
    <mergeCell ref="F23:F26"/>
    <mergeCell ref="F3:F6"/>
    <mergeCell ref="F7:F10"/>
    <mergeCell ref="F11:F14"/>
    <mergeCell ref="F15:F18"/>
    <mergeCell ref="F19:F22"/>
    <mergeCell ref="F51:F54"/>
    <mergeCell ref="F55:F58"/>
    <mergeCell ref="F27:F30"/>
    <mergeCell ref="F31:F34"/>
    <mergeCell ref="F35:F38"/>
    <mergeCell ref="F39:F42"/>
    <mergeCell ref="F43:F46"/>
    <mergeCell ref="F47:F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0"/>
  <sheetViews>
    <sheetView workbookViewId="0">
      <selection activeCell="H18" sqref="H18"/>
    </sheetView>
  </sheetViews>
  <sheetFormatPr defaultRowHeight="15"/>
  <cols>
    <col min="2" max="2" width="7.42578125" customWidth="1"/>
    <col min="3" max="3" width="31.5703125" customWidth="1"/>
    <col min="4" max="4" width="0" hidden="1" customWidth="1"/>
    <col min="5" max="5" width="12.85546875" customWidth="1"/>
    <col min="6" max="6" width="19.28515625" customWidth="1"/>
    <col min="7" max="7" width="13.42578125" customWidth="1"/>
    <col min="8" max="8" width="13" customWidth="1"/>
  </cols>
  <sheetData>
    <row r="2" spans="2:8" ht="47.25">
      <c r="B2" s="38" t="s">
        <v>0</v>
      </c>
      <c r="C2" s="38" t="s">
        <v>52</v>
      </c>
      <c r="D2" s="38" t="s">
        <v>59</v>
      </c>
      <c r="E2" s="39" t="s">
        <v>53</v>
      </c>
      <c r="F2" s="38" t="s">
        <v>1</v>
      </c>
      <c r="G2" s="39" t="s">
        <v>51</v>
      </c>
      <c r="H2" s="38" t="s">
        <v>54</v>
      </c>
    </row>
    <row r="3" spans="2:8" ht="20.100000000000001" customHeight="1">
      <c r="B3" s="3">
        <v>1</v>
      </c>
      <c r="C3" s="35" t="s">
        <v>291</v>
      </c>
      <c r="D3" s="7" t="s">
        <v>60</v>
      </c>
      <c r="E3" s="6">
        <v>2001</v>
      </c>
      <c r="F3" s="54" t="s">
        <v>295</v>
      </c>
      <c r="G3" s="33" t="e">
        <f>#REF!</f>
        <v>#REF!</v>
      </c>
      <c r="H3" s="24">
        <v>1</v>
      </c>
    </row>
    <row r="4" spans="2:8" ht="20.100000000000001" customHeight="1">
      <c r="B4" s="3">
        <v>2</v>
      </c>
      <c r="C4" s="35" t="s">
        <v>292</v>
      </c>
      <c r="D4" s="7" t="s">
        <v>60</v>
      </c>
      <c r="E4" s="6">
        <v>2002</v>
      </c>
      <c r="F4" s="54"/>
      <c r="G4" s="33" t="e">
        <f>G3</f>
        <v>#REF!</v>
      </c>
      <c r="H4" s="24">
        <v>1</v>
      </c>
    </row>
    <row r="5" spans="2:8" ht="20.100000000000001" customHeight="1">
      <c r="B5" s="3">
        <v>3</v>
      </c>
      <c r="C5" s="41" t="s">
        <v>293</v>
      </c>
      <c r="D5" s="7" t="s">
        <v>61</v>
      </c>
      <c r="E5" s="6">
        <v>2001</v>
      </c>
      <c r="F5" s="54"/>
      <c r="G5" s="33" t="e">
        <f>G4</f>
        <v>#REF!</v>
      </c>
      <c r="H5" s="24">
        <v>1</v>
      </c>
    </row>
    <row r="6" spans="2:8" ht="20.100000000000001" customHeight="1">
      <c r="B6" s="3">
        <v>4</v>
      </c>
      <c r="C6" s="35" t="s">
        <v>294</v>
      </c>
      <c r="D6" s="7" t="s">
        <v>60</v>
      </c>
      <c r="E6" s="6">
        <v>2001</v>
      </c>
      <c r="F6" s="54"/>
      <c r="G6" s="33" t="e">
        <f>G5</f>
        <v>#REF!</v>
      </c>
      <c r="H6" s="24">
        <v>1</v>
      </c>
    </row>
    <row r="7" spans="2:8" ht="20.100000000000001" customHeight="1">
      <c r="B7" s="3">
        <v>5</v>
      </c>
      <c r="C7" s="35" t="s">
        <v>296</v>
      </c>
      <c r="D7" s="7" t="s">
        <v>60</v>
      </c>
      <c r="E7" s="6">
        <v>2000</v>
      </c>
      <c r="F7" s="55" t="s">
        <v>15</v>
      </c>
      <c r="G7" s="33" t="e">
        <f>#REF!</f>
        <v>#REF!</v>
      </c>
      <c r="H7" s="24">
        <v>2</v>
      </c>
    </row>
    <row r="8" spans="2:8" ht="20.100000000000001" customHeight="1">
      <c r="B8" s="3">
        <v>6</v>
      </c>
      <c r="C8" s="35" t="s">
        <v>297</v>
      </c>
      <c r="D8" s="7" t="s">
        <v>60</v>
      </c>
      <c r="E8" s="6">
        <v>2000</v>
      </c>
      <c r="F8" s="56"/>
      <c r="G8" s="33" t="e">
        <f>G7</f>
        <v>#REF!</v>
      </c>
      <c r="H8" s="24">
        <v>2</v>
      </c>
    </row>
    <row r="9" spans="2:8" ht="20.100000000000001" customHeight="1">
      <c r="B9" s="3">
        <v>7</v>
      </c>
      <c r="C9" s="41" t="s">
        <v>298</v>
      </c>
      <c r="D9" s="7" t="s">
        <v>61</v>
      </c>
      <c r="E9" s="6">
        <v>2001</v>
      </c>
      <c r="F9" s="56"/>
      <c r="G9" s="33" t="e">
        <f>G8</f>
        <v>#REF!</v>
      </c>
      <c r="H9" s="24">
        <v>2</v>
      </c>
    </row>
    <row r="10" spans="2:8" ht="20.100000000000001" customHeight="1">
      <c r="B10" s="3">
        <v>8</v>
      </c>
      <c r="C10" s="41" t="s">
        <v>299</v>
      </c>
      <c r="D10" s="7" t="s">
        <v>61</v>
      </c>
      <c r="E10" s="6">
        <v>2001</v>
      </c>
      <c r="F10" s="57"/>
      <c r="G10" s="33" t="e">
        <f>G9</f>
        <v>#REF!</v>
      </c>
      <c r="H10" s="24">
        <v>2</v>
      </c>
    </row>
  </sheetData>
  <mergeCells count="2">
    <mergeCell ref="F3:F6"/>
    <mergeCell ref="F7:F1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selection activeCell="E16" sqref="E16"/>
    </sheetView>
  </sheetViews>
  <sheetFormatPr defaultRowHeight="15"/>
  <sheetData>
    <row r="1" spans="1:6" ht="16.5" thickBot="1">
      <c r="A1" s="58" t="s">
        <v>41</v>
      </c>
      <c r="B1" s="61" t="s">
        <v>42</v>
      </c>
      <c r="C1" s="62"/>
      <c r="D1" s="62"/>
      <c r="E1" s="62"/>
      <c r="F1" s="63"/>
    </row>
    <row r="2" spans="1:6" ht="15.75">
      <c r="A2" s="59"/>
      <c r="B2" s="58" t="s">
        <v>43</v>
      </c>
      <c r="C2" s="58" t="s">
        <v>44</v>
      </c>
      <c r="D2" s="58" t="s">
        <v>45</v>
      </c>
      <c r="E2" s="27" t="s">
        <v>46</v>
      </c>
      <c r="F2" s="58" t="s">
        <v>47</v>
      </c>
    </row>
    <row r="3" spans="1:6" ht="16.5" thickBot="1">
      <c r="A3" s="60"/>
      <c r="B3" s="60"/>
      <c r="C3" s="60"/>
      <c r="D3" s="60"/>
      <c r="E3" s="28" t="s">
        <v>48</v>
      </c>
      <c r="F3" s="60"/>
    </row>
    <row r="4" spans="1:6" ht="16.5" thickBot="1">
      <c r="A4" s="29">
        <v>1</v>
      </c>
      <c r="B4" s="28">
        <v>2</v>
      </c>
      <c r="C4" s="28">
        <v>3</v>
      </c>
      <c r="D4" s="28">
        <v>4</v>
      </c>
      <c r="E4" s="28">
        <v>5</v>
      </c>
      <c r="F4" s="28">
        <v>6</v>
      </c>
    </row>
    <row r="5" spans="1:6" ht="32.25" thickBot="1">
      <c r="A5" s="30" t="s">
        <v>49</v>
      </c>
      <c r="B5" s="31" t="s">
        <v>50</v>
      </c>
      <c r="C5" s="31" t="s">
        <v>50</v>
      </c>
      <c r="D5" s="31" t="s">
        <v>50</v>
      </c>
      <c r="E5" s="31">
        <v>1</v>
      </c>
      <c r="F5" s="31">
        <v>1.1100000000000001</v>
      </c>
    </row>
    <row r="6" spans="1:6" ht="16.5" thickBot="1">
      <c r="A6" s="32">
        <v>0.5</v>
      </c>
      <c r="B6" s="31" t="s">
        <v>50</v>
      </c>
      <c r="C6" s="31" t="s">
        <v>50</v>
      </c>
      <c r="D6" s="31" t="s">
        <v>50</v>
      </c>
      <c r="E6" s="31">
        <v>1.02</v>
      </c>
      <c r="F6" s="31">
        <v>1.1399999999999999</v>
      </c>
    </row>
    <row r="7" spans="1:6" ht="16.5" thickBot="1">
      <c r="A7" s="32">
        <v>1.5</v>
      </c>
      <c r="B7" s="31" t="s">
        <v>50</v>
      </c>
      <c r="C7" s="31" t="s">
        <v>50</v>
      </c>
      <c r="D7" s="31" t="s">
        <v>50</v>
      </c>
      <c r="E7" s="31">
        <v>1.05</v>
      </c>
      <c r="F7" s="31">
        <v>1.17</v>
      </c>
    </row>
    <row r="8" spans="1:6" ht="16.5" thickBot="1">
      <c r="A8" s="32">
        <v>2.5</v>
      </c>
      <c r="B8" s="31" t="s">
        <v>50</v>
      </c>
      <c r="C8" s="31" t="s">
        <v>50</v>
      </c>
      <c r="D8" s="31" t="s">
        <v>50</v>
      </c>
      <c r="E8" s="31">
        <v>1.08</v>
      </c>
      <c r="F8" s="31">
        <v>1.2</v>
      </c>
    </row>
    <row r="9" spans="1:6" ht="16.5" thickBot="1">
      <c r="A9" s="32">
        <v>3.5</v>
      </c>
      <c r="B9" s="31" t="s">
        <v>50</v>
      </c>
      <c r="C9" s="31" t="s">
        <v>50</v>
      </c>
      <c r="D9" s="31" t="s">
        <v>50</v>
      </c>
      <c r="E9" s="31">
        <v>1.1100000000000001</v>
      </c>
      <c r="F9" s="31">
        <v>1.23</v>
      </c>
    </row>
    <row r="10" spans="1:6" ht="16.5" thickBot="1">
      <c r="A10" s="32">
        <v>4.5</v>
      </c>
      <c r="B10" s="31" t="s">
        <v>50</v>
      </c>
      <c r="C10" s="31" t="s">
        <v>50</v>
      </c>
      <c r="D10" s="31" t="s">
        <v>50</v>
      </c>
      <c r="E10" s="31">
        <v>1.1399999999999999</v>
      </c>
      <c r="F10" s="31">
        <v>1.29</v>
      </c>
    </row>
    <row r="11" spans="1:6" ht="16.5" thickBot="1">
      <c r="A11" s="32">
        <v>5.5</v>
      </c>
      <c r="B11" s="31" t="s">
        <v>50</v>
      </c>
      <c r="C11" s="31" t="s">
        <v>50</v>
      </c>
      <c r="D11" s="31" t="s">
        <v>50</v>
      </c>
      <c r="E11" s="31">
        <v>1.17</v>
      </c>
      <c r="F11" s="31">
        <v>1.32</v>
      </c>
    </row>
    <row r="12" spans="1:6" ht="16.5" thickBot="1">
      <c r="A12" s="32">
        <v>7.5</v>
      </c>
      <c r="B12" s="31" t="s">
        <v>50</v>
      </c>
      <c r="C12" s="31" t="s">
        <v>50</v>
      </c>
      <c r="D12" s="31" t="s">
        <v>50</v>
      </c>
      <c r="E12" s="31">
        <v>1.2</v>
      </c>
      <c r="F12" s="31">
        <v>1.35</v>
      </c>
    </row>
    <row r="13" spans="1:6" ht="16.5" thickBot="1">
      <c r="A13" s="32">
        <v>9.5</v>
      </c>
      <c r="B13" s="31" t="s">
        <v>50</v>
      </c>
      <c r="C13" s="31" t="s">
        <v>50</v>
      </c>
      <c r="D13" s="31" t="s">
        <v>50</v>
      </c>
      <c r="E13" s="31">
        <v>1.23</v>
      </c>
      <c r="F13" s="31">
        <v>1.38</v>
      </c>
    </row>
    <row r="14" spans="1:6" ht="16.5" thickBot="1">
      <c r="A14" s="32">
        <v>12.5</v>
      </c>
      <c r="B14" s="31" t="s">
        <v>50</v>
      </c>
      <c r="C14" s="31" t="s">
        <v>50</v>
      </c>
      <c r="D14" s="31" t="s">
        <v>50</v>
      </c>
      <c r="E14" s="31">
        <v>1.26</v>
      </c>
      <c r="F14" s="31">
        <v>1.42</v>
      </c>
    </row>
    <row r="15" spans="1:6" ht="16.5" thickBot="1">
      <c r="A15" s="32">
        <v>15.5</v>
      </c>
      <c r="B15" s="31" t="s">
        <v>50</v>
      </c>
      <c r="C15" s="31" t="s">
        <v>50</v>
      </c>
      <c r="D15" s="31">
        <v>1</v>
      </c>
      <c r="E15" s="31">
        <v>1.29</v>
      </c>
      <c r="F15" s="31">
        <v>1.46</v>
      </c>
    </row>
    <row r="16" spans="1:6" ht="16.5" thickBot="1">
      <c r="A16" s="32">
        <v>19.5</v>
      </c>
      <c r="B16" s="31" t="s">
        <v>50</v>
      </c>
      <c r="C16" s="31" t="s">
        <v>50</v>
      </c>
      <c r="D16" s="31">
        <v>1.02</v>
      </c>
      <c r="E16" s="31">
        <v>1.32</v>
      </c>
      <c r="F16" s="31">
        <v>1.5</v>
      </c>
    </row>
    <row r="17" spans="1:6" ht="16.5" thickBot="1">
      <c r="A17" s="32">
        <v>24.5</v>
      </c>
      <c r="B17" s="31" t="s">
        <v>50</v>
      </c>
      <c r="C17" s="31" t="s">
        <v>50</v>
      </c>
      <c r="D17" s="31">
        <v>1.05</v>
      </c>
      <c r="E17" s="31">
        <v>1.35</v>
      </c>
      <c r="F17" s="31">
        <v>1.54</v>
      </c>
    </row>
    <row r="18" spans="1:6" ht="16.5" thickBot="1">
      <c r="A18" s="32">
        <v>31.5</v>
      </c>
      <c r="B18" s="31" t="s">
        <v>50</v>
      </c>
      <c r="C18" s="31" t="s">
        <v>50</v>
      </c>
      <c r="D18" s="31">
        <v>1.08</v>
      </c>
      <c r="E18" s="31">
        <v>1.38</v>
      </c>
      <c r="F18" s="31">
        <v>1.58</v>
      </c>
    </row>
    <row r="19" spans="1:6" ht="16.5" thickBot="1">
      <c r="A19" s="32">
        <v>39.5</v>
      </c>
      <c r="B19" s="31" t="s">
        <v>50</v>
      </c>
      <c r="C19" s="31" t="s">
        <v>50</v>
      </c>
      <c r="D19" s="31">
        <v>1.1100000000000001</v>
      </c>
      <c r="E19" s="31">
        <v>1.42</v>
      </c>
      <c r="F19" s="31">
        <v>1.62</v>
      </c>
    </row>
    <row r="20" spans="1:6" ht="16.5" thickBot="1">
      <c r="A20" s="32">
        <v>49.5</v>
      </c>
      <c r="B20" s="31" t="s">
        <v>50</v>
      </c>
      <c r="C20" s="31" t="s">
        <v>50</v>
      </c>
      <c r="D20" s="31">
        <v>1.1399999999999999</v>
      </c>
      <c r="E20" s="31">
        <v>1.46</v>
      </c>
      <c r="F20" s="31">
        <v>1.66</v>
      </c>
    </row>
    <row r="21" spans="1:6" ht="16.5" thickBot="1">
      <c r="A21" s="32">
        <v>62.5</v>
      </c>
      <c r="B21" s="31" t="s">
        <v>50</v>
      </c>
      <c r="C21" s="31">
        <v>1</v>
      </c>
      <c r="D21" s="31">
        <v>1.17</v>
      </c>
      <c r="E21" s="31">
        <v>1.5</v>
      </c>
      <c r="F21" s="31" t="s">
        <v>50</v>
      </c>
    </row>
    <row r="22" spans="1:6" ht="16.5" thickBot="1">
      <c r="A22" s="32">
        <v>79.5</v>
      </c>
      <c r="B22" s="31" t="s">
        <v>50</v>
      </c>
      <c r="C22" s="31">
        <v>1.02</v>
      </c>
      <c r="D22" s="31">
        <v>1.2</v>
      </c>
      <c r="E22" s="31">
        <v>1.54</v>
      </c>
      <c r="F22" s="31" t="s">
        <v>50</v>
      </c>
    </row>
    <row r="23" spans="1:6" ht="16.5" thickBot="1">
      <c r="A23" s="32">
        <v>99.5</v>
      </c>
      <c r="B23" s="31" t="s">
        <v>50</v>
      </c>
      <c r="C23" s="31">
        <v>1.05</v>
      </c>
      <c r="D23" s="31">
        <v>1.23</v>
      </c>
      <c r="E23" s="31">
        <v>1.58</v>
      </c>
      <c r="F23" s="31" t="s">
        <v>50</v>
      </c>
    </row>
    <row r="24" spans="1:6" ht="16.5" thickBot="1">
      <c r="A24" s="32">
        <v>124.5</v>
      </c>
      <c r="B24" s="31" t="s">
        <v>50</v>
      </c>
      <c r="C24" s="31">
        <v>1.08</v>
      </c>
      <c r="D24" s="31">
        <v>1.26</v>
      </c>
      <c r="E24" s="31">
        <v>1.62</v>
      </c>
      <c r="F24" s="31" t="s">
        <v>50</v>
      </c>
    </row>
    <row r="25" spans="1:6" ht="16.5" thickBot="1">
      <c r="A25" s="32">
        <v>159.5</v>
      </c>
      <c r="B25" s="31" t="s">
        <v>50</v>
      </c>
      <c r="C25" s="31">
        <v>1.1100000000000001</v>
      </c>
      <c r="D25" s="31">
        <v>1.29</v>
      </c>
      <c r="E25" s="31">
        <v>1.66</v>
      </c>
      <c r="F25" s="31" t="s">
        <v>50</v>
      </c>
    </row>
    <row r="26" spans="1:6" ht="16.5" thickBot="1">
      <c r="A26" s="32">
        <v>199.5</v>
      </c>
      <c r="B26" s="31">
        <v>1.05</v>
      </c>
      <c r="C26" s="31">
        <v>1.1399999999999999</v>
      </c>
      <c r="D26" s="31">
        <v>1.32</v>
      </c>
      <c r="E26" s="31">
        <v>1.7</v>
      </c>
      <c r="F26" s="31" t="s">
        <v>50</v>
      </c>
    </row>
    <row r="27" spans="1:6" ht="16.5" thickBot="1">
      <c r="A27" s="32">
        <v>250</v>
      </c>
      <c r="B27" s="31">
        <v>1.08</v>
      </c>
      <c r="C27" s="31">
        <v>1.17</v>
      </c>
      <c r="D27" s="31">
        <v>1.35</v>
      </c>
      <c r="E27" s="31">
        <v>1.74</v>
      </c>
      <c r="F27" s="31" t="s">
        <v>50</v>
      </c>
    </row>
    <row r="28" spans="1:6" ht="16.5" thickBot="1">
      <c r="A28" s="32">
        <v>319.5</v>
      </c>
      <c r="B28" s="31">
        <v>1.1100000000000001</v>
      </c>
      <c r="C28" s="31">
        <v>1.2</v>
      </c>
      <c r="D28" s="31">
        <v>1.38</v>
      </c>
      <c r="E28" s="31">
        <v>1.78</v>
      </c>
      <c r="F28" s="31" t="s">
        <v>50</v>
      </c>
    </row>
    <row r="29" spans="1:6" ht="16.5" thickBot="1">
      <c r="A29" s="32">
        <v>399.5</v>
      </c>
      <c r="B29" s="31">
        <v>1.1399999999999999</v>
      </c>
      <c r="C29" s="31">
        <v>1.23</v>
      </c>
      <c r="D29" s="31">
        <v>1.42</v>
      </c>
      <c r="E29" s="31">
        <v>1.82</v>
      </c>
      <c r="F29" s="31" t="s">
        <v>50</v>
      </c>
    </row>
    <row r="30" spans="1:6" ht="16.5" thickBot="1">
      <c r="A30" s="32">
        <v>499.5</v>
      </c>
      <c r="B30" s="31">
        <v>1.17</v>
      </c>
      <c r="C30" s="31">
        <v>1.26</v>
      </c>
      <c r="D30" s="31">
        <v>1.46</v>
      </c>
      <c r="E30" s="31">
        <v>1.86</v>
      </c>
      <c r="F30" s="31" t="s">
        <v>50</v>
      </c>
    </row>
    <row r="31" spans="1:6" ht="16.5" thickBot="1">
      <c r="A31" s="32">
        <v>629.5</v>
      </c>
      <c r="B31" s="31">
        <v>1.2</v>
      </c>
      <c r="C31" s="31">
        <v>1.29</v>
      </c>
      <c r="D31" s="31">
        <v>1.5</v>
      </c>
      <c r="E31" s="31" t="s">
        <v>50</v>
      </c>
      <c r="F31" s="31" t="s">
        <v>50</v>
      </c>
    </row>
    <row r="32" spans="1:6" ht="16.5" thickBot="1">
      <c r="A32" s="32">
        <v>799.5</v>
      </c>
      <c r="B32" s="31">
        <v>1.23</v>
      </c>
      <c r="C32" s="31">
        <v>1.32</v>
      </c>
      <c r="D32" s="31">
        <v>1.54</v>
      </c>
      <c r="E32" s="31" t="s">
        <v>50</v>
      </c>
      <c r="F32" s="31" t="s">
        <v>50</v>
      </c>
    </row>
    <row r="33" spans="1:6" ht="16.5" thickBot="1">
      <c r="A33" s="32">
        <v>999.5</v>
      </c>
      <c r="B33" s="31">
        <v>1.26</v>
      </c>
      <c r="C33" s="31">
        <v>1.35</v>
      </c>
      <c r="D33" s="31">
        <v>1.58</v>
      </c>
      <c r="E33" s="31" t="s">
        <v>50</v>
      </c>
      <c r="F33" s="31" t="s">
        <v>50</v>
      </c>
    </row>
    <row r="34" spans="1:6" ht="16.5" thickBot="1">
      <c r="A34" s="32">
        <v>1249.5</v>
      </c>
      <c r="B34" s="31">
        <v>1.29</v>
      </c>
      <c r="C34" s="31">
        <v>1.38</v>
      </c>
      <c r="D34" s="31">
        <v>1.62</v>
      </c>
      <c r="E34" s="31" t="s">
        <v>50</v>
      </c>
      <c r="F34" s="31" t="s">
        <v>50</v>
      </c>
    </row>
    <row r="35" spans="1:6" ht="16.5" thickBot="1">
      <c r="A35" s="32">
        <v>1599.5</v>
      </c>
      <c r="B35" s="31">
        <v>1.32</v>
      </c>
      <c r="C35" s="31">
        <v>1.42</v>
      </c>
      <c r="D35" s="31">
        <v>1.66</v>
      </c>
      <c r="E35" s="31" t="s">
        <v>50</v>
      </c>
      <c r="F35" s="31" t="s">
        <v>50</v>
      </c>
    </row>
    <row r="36" spans="1:6" ht="16.5" thickBot="1">
      <c r="A36" s="32">
        <v>1999.5</v>
      </c>
      <c r="B36" s="31">
        <v>1.35</v>
      </c>
      <c r="C36" s="31">
        <v>1.46</v>
      </c>
      <c r="D36" s="31">
        <v>1.72</v>
      </c>
      <c r="E36" s="31" t="s">
        <v>50</v>
      </c>
      <c r="F36" s="31" t="s">
        <v>50</v>
      </c>
    </row>
    <row r="37" spans="1:6" ht="16.5" thickBot="1">
      <c r="A37" s="32">
        <v>2399.5</v>
      </c>
      <c r="B37" s="31">
        <v>1.38</v>
      </c>
      <c r="C37" s="31">
        <v>1.5</v>
      </c>
      <c r="D37" s="31">
        <v>1.76</v>
      </c>
      <c r="E37" s="31" t="s">
        <v>50</v>
      </c>
      <c r="F37" s="31" t="s">
        <v>50</v>
      </c>
    </row>
  </sheetData>
  <mergeCells count="6">
    <mergeCell ref="A1:A3"/>
    <mergeCell ref="B1:F1"/>
    <mergeCell ref="B2:B3"/>
    <mergeCell ref="C2:C3"/>
    <mergeCell ref="D2:D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молодша</vt:lpstr>
      <vt:lpstr>середня</vt:lpstr>
      <vt:lpstr>старша</vt:lpstr>
      <vt:lpstr>педагоги</vt:lpstr>
      <vt:lpstr>мол. іменна</vt:lpstr>
      <vt:lpstr>сер. іменна</vt:lpstr>
      <vt:lpstr>ст. іменна</vt:lpstr>
      <vt:lpstr>ел. іменна</vt:lpstr>
      <vt:lpstr>Лист1</vt:lpstr>
      <vt:lpstr>пед.іменна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2019-10-01T21:07:45Z</dcterms:modified>
</cp:coreProperties>
</file>