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5" activeTab="3"/>
  </bookViews>
  <sheets>
    <sheet name="молодша дівчата" sheetId="1" r:id="rId1"/>
    <sheet name="молодша юнаки" sheetId="2" r:id="rId2"/>
    <sheet name="дівчата середня " sheetId="3" r:id="rId3"/>
    <sheet name="юнаки середня" sheetId="4" r:id="rId4"/>
    <sheet name="дівчата старша" sheetId="5" r:id="rId5"/>
    <sheet name="юнаки старша" sheetId="6" r:id="rId6"/>
    <sheet name="Еліта " sheetId="7" r:id="rId7"/>
    <sheet name="Педагоги " sheetId="8" state="hidden" r:id="rId8"/>
  </sheets>
  <definedNames/>
  <calcPr fullCalcOnLoad="1"/>
</workbook>
</file>

<file path=xl/sharedStrings.xml><?xml version="1.0" encoding="utf-8"?>
<sst xmlns="http://schemas.openxmlformats.org/spreadsheetml/2006/main" count="1213" uniqueCount="627">
  <si>
    <t>Молодша вікова група                                                                                                                                                                                                                                                                          Дівчата</t>
  </si>
  <si>
    <t>№</t>
  </si>
  <si>
    <t>Прізвище, ім`я</t>
  </si>
  <si>
    <t>Рік народження</t>
  </si>
  <si>
    <t>Команда</t>
  </si>
  <si>
    <t>Велосипедний туризм</t>
  </si>
  <si>
    <t>Водний туризм</t>
  </si>
  <si>
    <t>Орієнтування 11.11</t>
  </si>
  <si>
    <t>Скелелазіння</t>
  </si>
  <si>
    <t>Срібний карабін</t>
  </si>
  <si>
    <t>Орієнтування 17.03</t>
  </si>
  <si>
    <t>Смуга перешкод</t>
  </si>
  <si>
    <t>Крос - похід</t>
  </si>
  <si>
    <t>Звіт - походу</t>
  </si>
  <si>
    <t>Сума</t>
  </si>
  <si>
    <t>Найкращий</t>
  </si>
  <si>
    <t>6-ть кращих</t>
  </si>
  <si>
    <t>Відсоток</t>
  </si>
  <si>
    <t xml:space="preserve">Відсоток </t>
  </si>
  <si>
    <t>Гордієнко Анна</t>
  </si>
  <si>
    <t>Лідер-тур</t>
  </si>
  <si>
    <t>Прасол Катерина</t>
  </si>
  <si>
    <t>Нептур - УДЦ</t>
  </si>
  <si>
    <t>Ірха Анна</t>
  </si>
  <si>
    <t>Чижова Анастасія</t>
  </si>
  <si>
    <t>Молокова Анастасія</t>
  </si>
  <si>
    <t>Черевична Руслана</t>
  </si>
  <si>
    <t>Недужа Марія</t>
  </si>
  <si>
    <t>Дуденкова Марія</t>
  </si>
  <si>
    <t>ЦПР Святошинського</t>
  </si>
  <si>
    <t>Давиденко Діана</t>
  </si>
  <si>
    <t>Боголєпова Ліда</t>
  </si>
  <si>
    <t>40/ЦТКУМ свят</t>
  </si>
  <si>
    <t>Зибіна Євгенія</t>
  </si>
  <si>
    <t>Рак Надія</t>
  </si>
  <si>
    <t>Крилова Василіса</t>
  </si>
  <si>
    <t>Косенко Олександра</t>
  </si>
  <si>
    <t>Жданова Анастасія</t>
  </si>
  <si>
    <t>ЦТКУМ (235)</t>
  </si>
  <si>
    <t>Клименко Каріна</t>
  </si>
  <si>
    <t>Стеценко Дар,я</t>
  </si>
  <si>
    <t>Кузьменкова Віра</t>
  </si>
  <si>
    <t>КВНЖ</t>
  </si>
  <si>
    <t>Яницька Марія</t>
  </si>
  <si>
    <t>сщ № 130</t>
  </si>
  <si>
    <t>Шевчук Ніколь</t>
  </si>
  <si>
    <t>Борноволокова Олександра</t>
  </si>
  <si>
    <t>Мазепіна Олеся</t>
  </si>
  <si>
    <t>Олійник Діана</t>
  </si>
  <si>
    <t>Матвієнко Ніна</t>
  </si>
  <si>
    <t>Ваганова Крістіна</t>
  </si>
  <si>
    <t>Клименко Софія</t>
  </si>
  <si>
    <t>Кардашевська Валерія</t>
  </si>
  <si>
    <t>Бессараб Єлизавета</t>
  </si>
  <si>
    <t>Погребняк Валерія</t>
  </si>
  <si>
    <t>Кравченко Ліана</t>
  </si>
  <si>
    <t>АРТ80</t>
  </si>
  <si>
    <t>Люлевич Анастасія</t>
  </si>
  <si>
    <t>Школа 285</t>
  </si>
  <si>
    <t>Ліченко Поліна</t>
  </si>
  <si>
    <t>сзш 221</t>
  </si>
  <si>
    <t>Полякова Ангеліна</t>
  </si>
  <si>
    <t>Ляшенко Марія</t>
  </si>
  <si>
    <t>Книр Марія</t>
  </si>
  <si>
    <t>БДЮТ Голосіївський</t>
  </si>
  <si>
    <t>Нестерук Анастасія</t>
  </si>
  <si>
    <t>Невмержицька Марія</t>
  </si>
  <si>
    <t>Лавренюк Софія</t>
  </si>
  <si>
    <t>Няньчук Анастасія</t>
  </si>
  <si>
    <t>Черниш Діана</t>
  </si>
  <si>
    <t>ЦДЮТ Дарницького району</t>
  </si>
  <si>
    <t>Самойленко Олександра</t>
  </si>
  <si>
    <t>Хмара Анастасія</t>
  </si>
  <si>
    <t>Ерудит</t>
  </si>
  <si>
    <t>Форостовець Марія</t>
  </si>
  <si>
    <t>ЦТКУМ Оболонського р-ну</t>
  </si>
  <si>
    <t>Майстренко Софія</t>
  </si>
  <si>
    <t>Венгерак Анастасія</t>
  </si>
  <si>
    <t>Кривич Марія</t>
  </si>
  <si>
    <t>Новожилова Єва</t>
  </si>
  <si>
    <t>Коваленко Вікторія</t>
  </si>
  <si>
    <t>сш 265</t>
  </si>
  <si>
    <t>Ларькова Поліна</t>
  </si>
  <si>
    <t>Чащіна Анастасія</t>
  </si>
  <si>
    <t>Коренєва Анна</t>
  </si>
  <si>
    <t>Ереміна Ангеліна</t>
  </si>
  <si>
    <t>Пилипенко Варвара</t>
  </si>
  <si>
    <t>Оприщенко Катерина</t>
  </si>
  <si>
    <t xml:space="preserve">Архімед </t>
  </si>
  <si>
    <t>Богославець Єлизавета</t>
  </si>
  <si>
    <t>БДЮТ Голосіївського району</t>
  </si>
  <si>
    <t>Андрусяк Марія</t>
  </si>
  <si>
    <t>ЦДЮТ Дніпровського р-ну</t>
  </si>
  <si>
    <t>Ткаченко Олександра</t>
  </si>
  <si>
    <t>Леонтович Вероніка</t>
  </si>
  <si>
    <t>Веремієнко Олександра</t>
  </si>
  <si>
    <t>Книр Софія</t>
  </si>
  <si>
    <t>Кухар Аліна</t>
  </si>
  <si>
    <t>Зуйкова Софія</t>
  </si>
  <si>
    <t>Ковтунова Анжела</t>
  </si>
  <si>
    <t>цткум /40</t>
  </si>
  <si>
    <t>Дробіна Анастасія</t>
  </si>
  <si>
    <t>Сологут Мілана</t>
  </si>
  <si>
    <t>Позур Марія - Кароль</t>
  </si>
  <si>
    <t>Дунаєва Анастасія</t>
  </si>
  <si>
    <t>Мазина Поліна</t>
  </si>
  <si>
    <t>Полюлях Ольга</t>
  </si>
  <si>
    <t>Біляць Ніка</t>
  </si>
  <si>
    <t>Булат Діана</t>
  </si>
  <si>
    <t>Портних Вікторія</t>
  </si>
  <si>
    <t>Степаненко Аліна</t>
  </si>
  <si>
    <t>Шараєва Марія</t>
  </si>
  <si>
    <t>Петрова Влада</t>
  </si>
  <si>
    <t>КПДЮ</t>
  </si>
  <si>
    <t>Гетманець Марія</t>
  </si>
  <si>
    <t xml:space="preserve">Єфремова Даря </t>
  </si>
  <si>
    <t>БДТ Поділ</t>
  </si>
  <si>
    <t>Рубан Ярослава</t>
  </si>
  <si>
    <t>Ковтун Адель</t>
  </si>
  <si>
    <t>Богачевська Валерія</t>
  </si>
  <si>
    <t>Шолудько Ліза</t>
  </si>
  <si>
    <t>Тілло Анна</t>
  </si>
  <si>
    <t>ЦТКУМ-М</t>
  </si>
  <si>
    <t>Сахарук Марія</t>
  </si>
  <si>
    <t>Новопечерська школа</t>
  </si>
  <si>
    <t>Сорока Юліана</t>
  </si>
  <si>
    <t>АГУ</t>
  </si>
  <si>
    <t>Романова Діана</t>
  </si>
  <si>
    <t>Аксьонова Марина</t>
  </si>
  <si>
    <t>Дима Анастасія</t>
  </si>
  <si>
    <t>СЗШ 128</t>
  </si>
  <si>
    <t>Слюсаренко Анастасія</t>
  </si>
  <si>
    <t>Глазкова Євгенія</t>
  </si>
  <si>
    <t>сзш №126</t>
  </si>
  <si>
    <t>Кіян Дар'я</t>
  </si>
  <si>
    <t>Боброва Анна</t>
  </si>
  <si>
    <t>Герасимчук Дар`я</t>
  </si>
  <si>
    <t>Едельвейс</t>
  </si>
  <si>
    <t>Борознюк Марія</t>
  </si>
  <si>
    <t>Мацканюк Варвара</t>
  </si>
  <si>
    <t>Гончаренко Яна</t>
  </si>
  <si>
    <t>Алєксєєва Анна</t>
  </si>
  <si>
    <t>Кіян Олександра</t>
  </si>
  <si>
    <t>Дорощук Віра</t>
  </si>
  <si>
    <t>Ухань Лада</t>
  </si>
  <si>
    <t>Пілюгіна Ольга</t>
  </si>
  <si>
    <t>Довгіч Анастасія</t>
  </si>
  <si>
    <t>Оксюченко Евгенія</t>
  </si>
  <si>
    <t>Уріна Аміна</t>
  </si>
  <si>
    <t>Орлова Катерина</t>
  </si>
  <si>
    <t>Жлуктенко Евеліна</t>
  </si>
  <si>
    <t xml:space="preserve">Кононюк Дар`я </t>
  </si>
  <si>
    <t>Благоушина Єва</t>
  </si>
  <si>
    <t>Страфун Ірина</t>
  </si>
  <si>
    <t>Полетуча Ілона</t>
  </si>
  <si>
    <t>Ігнатенко Ганна</t>
  </si>
  <si>
    <t>Невгод Вероніка</t>
  </si>
  <si>
    <t>Іщенко Вероніка</t>
  </si>
  <si>
    <t>Гамайлічук Оксана</t>
  </si>
  <si>
    <t>Яровенко Валерія</t>
  </si>
  <si>
    <t>сш №175</t>
  </si>
  <si>
    <t>Платоненко Мар`яна</t>
  </si>
  <si>
    <t>сш № 130</t>
  </si>
  <si>
    <t>Парасотка Софія</t>
  </si>
  <si>
    <t>Петрова Варвара</t>
  </si>
  <si>
    <t>Парфьонова Тетяна</t>
  </si>
  <si>
    <t>Коротка Дарія</t>
  </si>
  <si>
    <t>Касьянова Марія</t>
  </si>
  <si>
    <t>Мазура Марія</t>
  </si>
  <si>
    <t>Матюшенко Ксенія</t>
  </si>
  <si>
    <t>Уривська Вероніка</t>
  </si>
  <si>
    <t>сш №91</t>
  </si>
  <si>
    <t>Осадча  Віталіна</t>
  </si>
  <si>
    <t>Цитаненко Катерина</t>
  </si>
  <si>
    <t xml:space="preserve">Донець Єлізавета </t>
  </si>
  <si>
    <t>Карнаух Марія</t>
  </si>
  <si>
    <t>Леонец Ольга</t>
  </si>
  <si>
    <t>Шеверда Уліта</t>
  </si>
  <si>
    <t>Дзявун Ілона</t>
  </si>
  <si>
    <t>Васьковска Анна</t>
  </si>
  <si>
    <t>Сзш 128</t>
  </si>
  <si>
    <t>Курдюкова Софія</t>
  </si>
  <si>
    <t>Тирсова Ангеліна</t>
  </si>
  <si>
    <t>Клєвцова Надія</t>
  </si>
  <si>
    <t>Вальковська Владислава</t>
  </si>
  <si>
    <t>Ковальчук Крістіна</t>
  </si>
  <si>
    <t>Одарич Анастасія</t>
  </si>
  <si>
    <t>Ложечка Валерія</t>
  </si>
  <si>
    <t>Лаптева Аліна</t>
  </si>
  <si>
    <t>Шашло Віктория</t>
  </si>
  <si>
    <t>Тарасенко Дарія</t>
  </si>
  <si>
    <t>Динько Софія</t>
  </si>
  <si>
    <t>Молодша вікова група                                                                                                                                                                                                            Юнаки</t>
  </si>
  <si>
    <t>Вело</t>
  </si>
  <si>
    <t>Звіт похід</t>
  </si>
  <si>
    <t xml:space="preserve"> Кращий р-т</t>
  </si>
  <si>
    <t>Р-т</t>
  </si>
  <si>
    <t xml:space="preserve">Р-т </t>
  </si>
  <si>
    <t>Недужий Іван</t>
  </si>
  <si>
    <t>Решетніков Олександр</t>
  </si>
  <si>
    <t>Куцак Володимир</t>
  </si>
  <si>
    <t>Лойок Трофим</t>
  </si>
  <si>
    <t>Витвицький Антон</t>
  </si>
  <si>
    <t>Шамсутдінов Владислав</t>
  </si>
  <si>
    <t>Поєнко Вадим</t>
  </si>
  <si>
    <t>Коворотний Ілля</t>
  </si>
  <si>
    <t>Якимишин Владислав</t>
  </si>
  <si>
    <t>Нагорний Володимир</t>
  </si>
  <si>
    <t>Двірний Максим</t>
  </si>
  <si>
    <t>Гацанюк Владислав</t>
  </si>
  <si>
    <t>Болгов Дмитро</t>
  </si>
  <si>
    <t>Сліпак Олексій</t>
  </si>
  <si>
    <t>Ольшанський Євгеній</t>
  </si>
  <si>
    <t>Ішоєв Шаміль</t>
  </si>
  <si>
    <t>Кривоніс Максим</t>
  </si>
  <si>
    <t>Куцак Ярослав</t>
  </si>
  <si>
    <t>Погребняк Андрій</t>
  </si>
  <si>
    <t>Костильов Іван</t>
  </si>
  <si>
    <t>Шиманський Роман</t>
  </si>
  <si>
    <t>Шабалін Мирон</t>
  </si>
  <si>
    <t>Демиденко Тимофій</t>
  </si>
  <si>
    <t>Табенков Марк</t>
  </si>
  <si>
    <t>Касьяненко Тимофій</t>
  </si>
  <si>
    <t>Жирнов Всеволод</t>
  </si>
  <si>
    <t>Плахотніков Василь</t>
  </si>
  <si>
    <t>Манжулянов Максим</t>
  </si>
  <si>
    <t>Адвена Влад</t>
  </si>
  <si>
    <t>Єсик Максим</t>
  </si>
  <si>
    <t>Борздов Дмитро</t>
  </si>
  <si>
    <t>Циганчук Єгор</t>
  </si>
  <si>
    <t>Женчак Остап</t>
  </si>
  <si>
    <t>Ліів Алекс</t>
  </si>
  <si>
    <t>Бусс Єгор</t>
  </si>
  <si>
    <t>Подоляко Владислав</t>
  </si>
  <si>
    <t>Сш 298</t>
  </si>
  <si>
    <t>Загайко Леонід</t>
  </si>
  <si>
    <t>Онищук Віктор</t>
  </si>
  <si>
    <t>Голдій Андрій</t>
  </si>
  <si>
    <t>Стрельченко Костянтин</t>
  </si>
  <si>
    <t>Роденко Дмитро</t>
  </si>
  <si>
    <t>Венгерак Володимир</t>
  </si>
  <si>
    <t>Соловйов Олександр</t>
  </si>
  <si>
    <t>Катріч Роман</t>
  </si>
  <si>
    <t>Лисенко Максим</t>
  </si>
  <si>
    <t>Лисенко Артем</t>
  </si>
  <si>
    <t>Томчак Владислав</t>
  </si>
  <si>
    <t>Чикаловець Єгор</t>
  </si>
  <si>
    <t>Степаненко Назар</t>
  </si>
  <si>
    <t>Карапина Вадим</t>
  </si>
  <si>
    <t>Люлін Назар</t>
  </si>
  <si>
    <t>Панкратов Святослав</t>
  </si>
  <si>
    <t>Григорович Олексій</t>
  </si>
  <si>
    <t>Анохов Ігор</t>
  </si>
  <si>
    <t>Замша Вадим</t>
  </si>
  <si>
    <t>Свиридюк  Дмитро</t>
  </si>
  <si>
    <t>Гоянюк Сергій</t>
  </si>
  <si>
    <t>Дюмін Данііл</t>
  </si>
  <si>
    <t>Стецик Марк</t>
  </si>
  <si>
    <t>Дутчишин Микола</t>
  </si>
  <si>
    <t xml:space="preserve">Кобец Іван </t>
  </si>
  <si>
    <t>Бембі - УДЦ</t>
  </si>
  <si>
    <t>Шевчук Артем</t>
  </si>
  <si>
    <t>Литвиненко Ілля</t>
  </si>
  <si>
    <t>Ломакін Ігор</t>
  </si>
  <si>
    <t>Янченко Ілля</t>
  </si>
  <si>
    <t>Войтенков Микита</t>
  </si>
  <si>
    <t>Сш № 130</t>
  </si>
  <si>
    <t>Оніщенко Данило</t>
  </si>
  <si>
    <t>Мастрюков Костянтин</t>
  </si>
  <si>
    <t>Керосір Михайло</t>
  </si>
  <si>
    <t>Вірич Артем</t>
  </si>
  <si>
    <t>Позур Кирило - Кароль</t>
  </si>
  <si>
    <t>Корнієнко Михайло</t>
  </si>
  <si>
    <t>Плашкевич Ростислав</t>
  </si>
  <si>
    <t>Жевага Олександр</t>
  </si>
  <si>
    <t>Настенко Владислав</t>
  </si>
  <si>
    <t>Дурнев Семен</t>
  </si>
  <si>
    <t>Зданович Олексій</t>
  </si>
  <si>
    <t>Глущенко Віталій</t>
  </si>
  <si>
    <t>Дима Олександр</t>
  </si>
  <si>
    <t>Мехед Олександр</t>
  </si>
  <si>
    <t>Добрянський Тимофій</t>
  </si>
  <si>
    <t>Негоденко Ярослав</t>
  </si>
  <si>
    <t>Пархоменко Матвій</t>
  </si>
  <si>
    <t>Молдован Микола</t>
  </si>
  <si>
    <t>Бєлий Микита</t>
  </si>
  <si>
    <t>Масолітов Андрій</t>
  </si>
  <si>
    <t>Чалий Єгор</t>
  </si>
  <si>
    <t>Приганов Микита</t>
  </si>
  <si>
    <t>Шилов Станіслав</t>
  </si>
  <si>
    <t>Кущенко Артем</t>
  </si>
  <si>
    <t>Кираківський Олександр</t>
  </si>
  <si>
    <t>Іщук Єгор</t>
  </si>
  <si>
    <t>Усов Тимофій</t>
  </si>
  <si>
    <t>Гоянюк С.</t>
  </si>
  <si>
    <t>Гриша Олександр</t>
  </si>
  <si>
    <t>Гергалюк Максим</t>
  </si>
  <si>
    <t>Красницький Максим</t>
  </si>
  <si>
    <t>Кузнєцов Сергій</t>
  </si>
  <si>
    <t>Гоянюк Богдан</t>
  </si>
  <si>
    <t>Колесник Святослав</t>
  </si>
  <si>
    <t>Миронов Дмитро</t>
  </si>
  <si>
    <t>Панич Остап</t>
  </si>
  <si>
    <t>Ярличенко Олександр</t>
  </si>
  <si>
    <t>Балін Валентин</t>
  </si>
  <si>
    <t>Прохорчук Артем</t>
  </si>
  <si>
    <t>Мірянов Арсеній</t>
  </si>
  <si>
    <t>Труш Микита</t>
  </si>
  <si>
    <t>Васиньов Олег</t>
  </si>
  <si>
    <t>Носенко Арсен</t>
  </si>
  <si>
    <t>Соломко Богдан</t>
  </si>
  <si>
    <t>Красницький Юрій</t>
  </si>
  <si>
    <t>Ланенко Владсилав</t>
  </si>
  <si>
    <t>Костирєв Андрій</t>
  </si>
  <si>
    <t>Писков Кирил</t>
  </si>
  <si>
    <t>Матюха Ярослав</t>
  </si>
  <si>
    <t>Захарченко Артем</t>
  </si>
  <si>
    <t>Пилипчук Іван</t>
  </si>
  <si>
    <t>Даниш Олександр</t>
  </si>
  <si>
    <t>Глушко Святослав</t>
  </si>
  <si>
    <t>Бецура Захар</t>
  </si>
  <si>
    <t>Гейко Кирил</t>
  </si>
  <si>
    <t>Ткач Богдан</t>
  </si>
  <si>
    <t>Шитін Василь</t>
  </si>
  <si>
    <t>Москалик Микита</t>
  </si>
  <si>
    <t>Потебенько Кирило</t>
  </si>
  <si>
    <t>Спичак Максим</t>
  </si>
  <si>
    <t>Карпович Давид</t>
  </si>
  <si>
    <t>Захарченко Богдан</t>
  </si>
  <si>
    <t xml:space="preserve">Душин </t>
  </si>
  <si>
    <t>Онищенко Данило</t>
  </si>
  <si>
    <t>Путятин Артем</t>
  </si>
  <si>
    <t>Шевченко Олександр</t>
  </si>
  <si>
    <t>Мельник Максим</t>
  </si>
  <si>
    <t>Мирянов Арсеній</t>
  </si>
  <si>
    <t>Лімончненко Іван</t>
  </si>
  <si>
    <t>Наливайко Владислав</t>
  </si>
  <si>
    <t>Адаменко Єгор</t>
  </si>
  <si>
    <t>Пилипенко Ярослав</t>
  </si>
  <si>
    <t>Щербак Максим</t>
  </si>
  <si>
    <t>Волчков Нікіта</t>
  </si>
  <si>
    <t>Рябов Тарас</t>
  </si>
  <si>
    <t>Родіонов Кирило</t>
  </si>
  <si>
    <t>Сапожко Микита</t>
  </si>
  <si>
    <t>Дишлевий Артем</t>
  </si>
  <si>
    <t>Стеценко Арсеній</t>
  </si>
  <si>
    <t>Затеев Павло</t>
  </si>
  <si>
    <t>Татур Єгор</t>
  </si>
  <si>
    <t>Даниш Дмитро</t>
  </si>
  <si>
    <t>Тросін Єгор</t>
  </si>
  <si>
    <t>Юденко Тимофій</t>
  </si>
  <si>
    <t>Бамарін Сергій</t>
  </si>
  <si>
    <t>Шестаков Тимофій</t>
  </si>
  <si>
    <t>Гайдак Єгор</t>
  </si>
  <si>
    <t>КПНЗ</t>
  </si>
  <si>
    <t>Білоножко Іван</t>
  </si>
  <si>
    <t>Омельченко Владислав</t>
  </si>
  <si>
    <t>Власов Владислав</t>
  </si>
  <si>
    <t>Войтенков Богдан</t>
  </si>
  <si>
    <t>Середня вікова група                                                                                                                                                                                                                                                                Дівчата</t>
  </si>
  <si>
    <t>Савчук Єлизавета</t>
  </si>
  <si>
    <t>Василевська Надія</t>
  </si>
  <si>
    <t>Шкапа Анна</t>
  </si>
  <si>
    <t>Рак Ярослава</t>
  </si>
  <si>
    <t>Панченко Анастасія</t>
  </si>
  <si>
    <t>Смірнова Марія</t>
  </si>
  <si>
    <t>Олексієнко Анастасія</t>
  </si>
  <si>
    <t>Загайко Вероніка</t>
  </si>
  <si>
    <t>Нагорна Ольга</t>
  </si>
  <si>
    <t>Чижова Діана</t>
  </si>
  <si>
    <t>Семенкова Аліса</t>
  </si>
  <si>
    <t>Раткова Анастасія</t>
  </si>
  <si>
    <t>Васильєва Анна</t>
  </si>
  <si>
    <t>СШ 298</t>
  </si>
  <si>
    <t>Юкало Софія</t>
  </si>
  <si>
    <t>Жевага Анастасія</t>
  </si>
  <si>
    <t>Юкало Марія</t>
  </si>
  <si>
    <t>Жиліна Анастасія</t>
  </si>
  <si>
    <t>Муріна Марія</t>
  </si>
  <si>
    <t>Баранова Марія</t>
  </si>
  <si>
    <t>Кошарна Марія</t>
  </si>
  <si>
    <t>ЦДЮТ Дарницького р-ну</t>
  </si>
  <si>
    <t>Гуща Ксенія</t>
  </si>
  <si>
    <t>Подоляко Христина</t>
  </si>
  <si>
    <t>Кательницька Анна</t>
  </si>
  <si>
    <t>Невмержицька Катерина</t>
  </si>
  <si>
    <t>Матвієнко Поліна</t>
  </si>
  <si>
    <t>Довгіч Дар`я</t>
  </si>
  <si>
    <t>Мазур Діана</t>
  </si>
  <si>
    <t>Кулік Юлія</t>
  </si>
  <si>
    <t>Сікорська Анастасія</t>
  </si>
  <si>
    <t>Ахмет Софія</t>
  </si>
  <si>
    <t>Венгель Олена</t>
  </si>
  <si>
    <t>Багатченко Варвара</t>
  </si>
  <si>
    <t>Зубко Поліна</t>
  </si>
  <si>
    <t>Константинопольська Є.</t>
  </si>
  <si>
    <t>Андрієвська Анна</t>
  </si>
  <si>
    <t>Архімед</t>
  </si>
  <si>
    <t>Янковська Каріна</t>
  </si>
  <si>
    <t>Коновал Тетяна</t>
  </si>
  <si>
    <t>Прохоренко Анастасія</t>
  </si>
  <si>
    <t>Ружицька Наталія</t>
  </si>
  <si>
    <t>Бойко Софія</t>
  </si>
  <si>
    <t>Нощенко Ольга</t>
  </si>
  <si>
    <t>Голянівська Богдана</t>
  </si>
  <si>
    <t>Заєць Вероніка</t>
  </si>
  <si>
    <t>сш 101</t>
  </si>
  <si>
    <t>Дехтяренко Христина</t>
  </si>
  <si>
    <t>Сліпак Анастасія</t>
  </si>
  <si>
    <t>Ракова Діана</t>
  </si>
  <si>
    <t>Арістова Анастасія</t>
  </si>
  <si>
    <t>Д`ячук Софія</t>
  </si>
  <si>
    <t>Хлань Вікторія</t>
  </si>
  <si>
    <t>Середня вікова група                                                                                                                                                                                                                                                                                                                         Юнаки</t>
  </si>
  <si>
    <t>Орієнтування</t>
  </si>
  <si>
    <t xml:space="preserve">Сума </t>
  </si>
  <si>
    <t>Каліш Ростислав</t>
  </si>
  <si>
    <t>Скотанюк Богдан</t>
  </si>
  <si>
    <t>Гуща Ілля</t>
  </si>
  <si>
    <t>Марочко Іван</t>
  </si>
  <si>
    <t>Сиротка Євгеній</t>
  </si>
  <si>
    <t xml:space="preserve">Дергачев Дмитро </t>
  </si>
  <si>
    <t>Свиридюк Данило</t>
  </si>
  <si>
    <t>Вінницький Кирило</t>
  </si>
  <si>
    <t>Шулевський Роман</t>
  </si>
  <si>
    <t>Тушевский Мирослав</t>
  </si>
  <si>
    <t>Гевак Денис</t>
  </si>
  <si>
    <t>Кравець Максим</t>
  </si>
  <si>
    <t>Шкрум'як Володимир</t>
  </si>
  <si>
    <t>Калюжний Ростислав</t>
  </si>
  <si>
    <t>Зінченко Ігор</t>
  </si>
  <si>
    <t>Тимошик Федір</t>
  </si>
  <si>
    <t>Соколовський Богдан</t>
  </si>
  <si>
    <t>Телегуз Максим</t>
  </si>
  <si>
    <t xml:space="preserve">Ляпін Артем </t>
  </si>
  <si>
    <t>Мостовий Богдан</t>
  </si>
  <si>
    <t>Галата Тарас</t>
  </si>
  <si>
    <t>40/ ЦТКУМ свят</t>
  </si>
  <si>
    <t>Кривий Олег</t>
  </si>
  <si>
    <t>Воронкін Тимофій</t>
  </si>
  <si>
    <t>Глинарський Давид</t>
  </si>
  <si>
    <t>Хоменко Денис</t>
  </si>
  <si>
    <t>Мирошник Сергій</t>
  </si>
  <si>
    <t>Діденко Лев</t>
  </si>
  <si>
    <t>Деркач Тарас</t>
  </si>
  <si>
    <t>Бережко Леонід</t>
  </si>
  <si>
    <t>Нефф Микита</t>
  </si>
  <si>
    <t>Задорожний Владислав</t>
  </si>
  <si>
    <t>Зибін Нікіта</t>
  </si>
  <si>
    <t>Сиз Іван</t>
  </si>
  <si>
    <t>Носуля Богдан</t>
  </si>
  <si>
    <t>Нагірняк Мирослав</t>
  </si>
  <si>
    <t>Таліманчук Олексій</t>
  </si>
  <si>
    <t>Грушка Світозар</t>
  </si>
  <si>
    <t xml:space="preserve">Дзівалтовський Януш </t>
  </si>
  <si>
    <t>Растряпенко Артем</t>
  </si>
  <si>
    <t>Командир Денис</t>
  </si>
  <si>
    <t>Четвертак Роман</t>
  </si>
  <si>
    <t>Мороз Данило</t>
  </si>
  <si>
    <t>Пустовойтов Микола</t>
  </si>
  <si>
    <t>Рудєв Ярослав</t>
  </si>
  <si>
    <t>Хотимченко Максим</t>
  </si>
  <si>
    <t>Ухань Ярослав</t>
  </si>
  <si>
    <t>Любінецький Микита</t>
  </si>
  <si>
    <t>Сергійчик Олександр</t>
  </si>
  <si>
    <t>Чижиков Костянтин</t>
  </si>
  <si>
    <t>ззсо № 49</t>
  </si>
  <si>
    <t>Брижанов Артем</t>
  </si>
  <si>
    <t>Руденко Іван</t>
  </si>
  <si>
    <t>Долгодуш Арсен</t>
  </si>
  <si>
    <t>Вакарчук Юрій</t>
  </si>
  <si>
    <t>Белецкий Данила</t>
  </si>
  <si>
    <t>Трупов Костянтин</t>
  </si>
  <si>
    <t xml:space="preserve">ЦДЮТ Дніпровського р-ну </t>
  </si>
  <si>
    <t>Волошин Олег</t>
  </si>
  <si>
    <t xml:space="preserve">Слободян Роман </t>
  </si>
  <si>
    <t>Тутяпін Артем</t>
  </si>
  <si>
    <t>Крюков Денис</t>
  </si>
  <si>
    <t>Оліфиренко Олександр</t>
  </si>
  <si>
    <t>Голуб Лев</t>
  </si>
  <si>
    <t>Сліпоконь Валентин</t>
  </si>
  <si>
    <t>Москаленко Марк</t>
  </si>
  <si>
    <t>Іващенко Данило</t>
  </si>
  <si>
    <t>Пономарчук Сергій</t>
  </si>
  <si>
    <t>Лаптев Деніс</t>
  </si>
  <si>
    <t>Мороз Єгор</t>
  </si>
  <si>
    <t>сш 73</t>
  </si>
  <si>
    <t>Пеклін Ростислав</t>
  </si>
  <si>
    <t>Бірюк Нікіта</t>
  </si>
  <si>
    <t>Козізюк Павел</t>
  </si>
  <si>
    <t>Довмантович Іван</t>
  </si>
  <si>
    <t>Старша вікова група                                                                                                                                                                                                                                                                                                                                                                        Дівчата</t>
  </si>
  <si>
    <t>Овчарик Катерина</t>
  </si>
  <si>
    <t>Чернявська Ярослава</t>
  </si>
  <si>
    <t>Мащенко Єлізавета</t>
  </si>
  <si>
    <t>Люш Марія</t>
  </si>
  <si>
    <t>ЦТКУМ</t>
  </si>
  <si>
    <t>Марковська Марія</t>
  </si>
  <si>
    <t>Ющенко Анастасія</t>
  </si>
  <si>
    <t>Гудим Карина</t>
  </si>
  <si>
    <t>Вакулюк Вероніка</t>
  </si>
  <si>
    <t>ЦДЮТ Дарниця</t>
  </si>
  <si>
    <t>Вінокурова Світлана</t>
  </si>
  <si>
    <t>Лозинська Олександра</t>
  </si>
  <si>
    <t>Гандзюк Ангеліна</t>
  </si>
  <si>
    <t>Артюшенко Анастасія</t>
  </si>
  <si>
    <t>Гільд Вероніка</t>
  </si>
  <si>
    <t>Бур`ян Юлія</t>
  </si>
  <si>
    <t>Ігнатенко Дарина</t>
  </si>
  <si>
    <t>Божня Валерія</t>
  </si>
  <si>
    <t>Бождран Євгенія</t>
  </si>
  <si>
    <t>Булана Дарина</t>
  </si>
  <si>
    <t>Пріліпкова Діана</t>
  </si>
  <si>
    <t>Мохова Вероніка</t>
  </si>
  <si>
    <t>КМК</t>
  </si>
  <si>
    <t>Мироненко Олександра</t>
  </si>
  <si>
    <t>Копішевська Олександра</t>
  </si>
  <si>
    <t>Лобань Анастасія</t>
  </si>
  <si>
    <t>Охотнікова Ріта</t>
  </si>
  <si>
    <t>Нога Віторія</t>
  </si>
  <si>
    <t>Велис Валерія</t>
  </si>
  <si>
    <t>Жулега Даша</t>
  </si>
  <si>
    <t>Кобилецька Валерія</t>
  </si>
  <si>
    <t>Левошкіна Марія</t>
  </si>
  <si>
    <t>Старша вікова група                                                                                                                                                                                                                                                                                                                                  Юнаки</t>
  </si>
  <si>
    <t>СУМА</t>
  </si>
  <si>
    <t>Авілов Сергій</t>
  </si>
  <si>
    <t>Русенко Дмитро</t>
  </si>
  <si>
    <t>Литвиненко Дмитро</t>
  </si>
  <si>
    <t>Киричок Микола</t>
  </si>
  <si>
    <t>Венгер Микола</t>
  </si>
  <si>
    <t>Тодосієнко Віктор</t>
  </si>
  <si>
    <t>Федоріненко Дмитро</t>
  </si>
  <si>
    <t>Балацький Ілля</t>
  </si>
  <si>
    <t>Ражабов Артем</t>
  </si>
  <si>
    <t>Шевчук Іван</t>
  </si>
  <si>
    <t>Шульга Максим</t>
  </si>
  <si>
    <t>Шевчик Володимир</t>
  </si>
  <si>
    <t>Сак Юрій</t>
  </si>
  <si>
    <t>Дейнеко Микита</t>
  </si>
  <si>
    <t>Яницький Олександр</t>
  </si>
  <si>
    <t>Ткаченко Антон</t>
  </si>
  <si>
    <t>Кушнір Борис</t>
  </si>
  <si>
    <t>Десяк Назар</t>
  </si>
  <si>
    <t>Адаменко Дмитро</t>
  </si>
  <si>
    <t xml:space="preserve">Венгерак Андрій </t>
  </si>
  <si>
    <t>Когут Руслан</t>
  </si>
  <si>
    <t>Воронков Михайло</t>
  </si>
  <si>
    <t>Павленко Олександр</t>
  </si>
  <si>
    <t>Сиротенко Дмитро</t>
  </si>
  <si>
    <t>Лозовий Богдан</t>
  </si>
  <si>
    <t>Побийпеч Макар</t>
  </si>
  <si>
    <t>Гонтар Михайло</t>
  </si>
  <si>
    <t>Крилов Нікіта</t>
  </si>
  <si>
    <t>Петров Богдан</t>
  </si>
  <si>
    <t>Кутовий Артур</t>
  </si>
  <si>
    <t>Єгоров Олександр</t>
  </si>
  <si>
    <t>Косянчук Олександр</t>
  </si>
  <si>
    <t>Лисовенко Даніїл</t>
  </si>
  <si>
    <t>Маслов Богдан</t>
  </si>
  <si>
    <t>Штир Роман</t>
  </si>
  <si>
    <t>Голубйовський Микола</t>
  </si>
  <si>
    <t>Дудка Богдан</t>
  </si>
  <si>
    <t>Хлюстов Данило</t>
  </si>
  <si>
    <t>Гасанов Емін</t>
  </si>
  <si>
    <t>Бакланський Олександр</t>
  </si>
  <si>
    <t xml:space="preserve">Вікова група " Еліта " </t>
  </si>
  <si>
    <t>Поєнко Андрій</t>
  </si>
  <si>
    <t>ДЮСШ -12</t>
  </si>
  <si>
    <t>Масловський Михайло</t>
  </si>
  <si>
    <t xml:space="preserve">Синенко Валентин </t>
  </si>
  <si>
    <t>Пінчук Вадим</t>
  </si>
  <si>
    <t>Чучканов Володимир</t>
  </si>
  <si>
    <t>Вайтишин Олексій</t>
  </si>
  <si>
    <t>Cмиженко Михайло</t>
  </si>
  <si>
    <t>Гаврилюк Максим</t>
  </si>
  <si>
    <t>Дівчата</t>
  </si>
  <si>
    <t xml:space="preserve">Погребняк Каріна </t>
  </si>
  <si>
    <t>ДЮСШ 12</t>
  </si>
  <si>
    <t>Кривша Анастасія</t>
  </si>
  <si>
    <t>Вікова група " Педагоги"</t>
  </si>
  <si>
    <t>Вода</t>
  </si>
  <si>
    <t xml:space="preserve">Пономаренко Максим </t>
  </si>
  <si>
    <t>Кардашевський Денис</t>
  </si>
  <si>
    <t>Нептур</t>
  </si>
  <si>
    <t>Лукацький Євгеній</t>
  </si>
  <si>
    <t>Бембі</t>
  </si>
  <si>
    <t>Татур Денис</t>
  </si>
  <si>
    <t>Березовський Костянтин</t>
  </si>
  <si>
    <t>Растеряєв Ілля</t>
  </si>
  <si>
    <t>Ковальовський Олександр</t>
  </si>
  <si>
    <t>Хапков Олег</t>
  </si>
  <si>
    <t>Гнєдов Володимир</t>
  </si>
  <si>
    <t>Калінкін Олександр</t>
  </si>
  <si>
    <t>Примаченко Дмитро</t>
  </si>
  <si>
    <t>Шевчук Вадим</t>
  </si>
  <si>
    <t>Деснянський р-н</t>
  </si>
  <si>
    <t>Яременко Володимир</t>
  </si>
  <si>
    <t>Колесник Валентин</t>
  </si>
  <si>
    <t>Пшінка Богдан</t>
  </si>
  <si>
    <t xml:space="preserve">Книш Андрій </t>
  </si>
  <si>
    <t>Увіченко Генадій</t>
  </si>
  <si>
    <t>Солом`янський р-н</t>
  </si>
  <si>
    <t xml:space="preserve">Кузьменко Дмитро </t>
  </si>
  <si>
    <t>Войцеховський Сергій</t>
  </si>
  <si>
    <t>Лаврентьєв Олег</t>
  </si>
  <si>
    <t>Безкоровайний Андрій</t>
  </si>
  <si>
    <t xml:space="preserve">Гордієнко Олексій </t>
  </si>
  <si>
    <t>Орешина Людмила</t>
  </si>
  <si>
    <t>Василюк Ірина</t>
  </si>
  <si>
    <t>Кобець Яніна</t>
  </si>
  <si>
    <t>Ковалишина Юлія</t>
  </si>
  <si>
    <t>Пазюк Любов</t>
  </si>
  <si>
    <t>Дорохіна Наталія</t>
  </si>
  <si>
    <t>Попович Олена</t>
  </si>
  <si>
    <t>Шевченко Марія</t>
  </si>
  <si>
    <t>Побивайло Єлізавета</t>
  </si>
  <si>
    <t>Уніченко Катерина</t>
  </si>
  <si>
    <t>Плісс Марія</t>
  </si>
  <si>
    <t>Кононова Альфія</t>
  </si>
  <si>
    <t>Соболь Ольга</t>
  </si>
  <si>
    <t>Гайфрид Світлана</t>
  </si>
  <si>
    <t>Костенко Анжела</t>
  </si>
  <si>
    <t>І</t>
  </si>
  <si>
    <t>ІІ</t>
  </si>
  <si>
    <t>ІІІ</t>
  </si>
  <si>
    <t>Д'яченко Марина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</si>
</sst>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hh:m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2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172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172" fontId="12" fillId="0" borderId="10" xfId="0" applyNumberFormat="1" applyFont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12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172" fontId="12" fillId="33" borderId="0" xfId="0" applyNumberFormat="1" applyFont="1" applyFill="1" applyAlignment="1">
      <alignment/>
    </xf>
    <xf numFmtId="172" fontId="12" fillId="0" borderId="0" xfId="0" applyNumberFormat="1" applyFont="1" applyAlignment="1">
      <alignment/>
    </xf>
    <xf numFmtId="172" fontId="12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172" fontId="12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172" fontId="4" fillId="34" borderId="10" xfId="0" applyNumberFormat="1" applyFont="1" applyFill="1" applyBorder="1" applyAlignment="1">
      <alignment horizontal="center" vertical="center"/>
    </xf>
    <xf numFmtId="172" fontId="4" fillId="34" borderId="10" xfId="0" applyNumberFormat="1" applyFont="1" applyFill="1" applyBorder="1" applyAlignment="1">
      <alignment horizontal="center"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10" fontId="2" fillId="36" borderId="0" xfId="0" applyNumberFormat="1" applyFont="1" applyFill="1" applyAlignment="1">
      <alignment/>
    </xf>
    <xf numFmtId="172" fontId="12" fillId="35" borderId="10" xfId="0" applyNumberFormat="1" applyFont="1" applyFill="1" applyBorder="1" applyAlignment="1">
      <alignment horizontal="center" vertical="center"/>
    </xf>
    <xf numFmtId="172" fontId="12" fillId="36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172" fontId="12" fillId="36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34" borderId="12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172" fontId="13" fillId="0" borderId="13" xfId="0" applyNumberFormat="1" applyFont="1" applyBorder="1" applyAlignment="1">
      <alignment vertical="center" wrapText="1"/>
    </xf>
    <xf numFmtId="172" fontId="13" fillId="0" borderId="10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horizontal="center"/>
    </xf>
    <xf numFmtId="10" fontId="2" fillId="37" borderId="10" xfId="0" applyNumberFormat="1" applyFont="1" applyFill="1" applyBorder="1" applyAlignment="1">
      <alignment horizontal="center" vertical="center"/>
    </xf>
    <xf numFmtId="10" fontId="2" fillId="37" borderId="10" xfId="0" applyNumberFormat="1" applyFont="1" applyFill="1" applyBorder="1" applyAlignment="1">
      <alignment/>
    </xf>
    <xf numFmtId="10" fontId="2" fillId="35" borderId="10" xfId="0" applyNumberFormat="1" applyFont="1" applyFill="1" applyBorder="1" applyAlignment="1">
      <alignment horizontal="center"/>
    </xf>
    <xf numFmtId="10" fontId="2" fillId="37" borderId="10" xfId="0" applyNumberFormat="1" applyFont="1" applyFill="1" applyBorder="1" applyAlignment="1">
      <alignment horizontal="center"/>
    </xf>
    <xf numFmtId="10" fontId="2" fillId="35" borderId="10" xfId="0" applyNumberFormat="1" applyFont="1" applyFill="1" applyBorder="1" applyAlignment="1">
      <alignment/>
    </xf>
    <xf numFmtId="10" fontId="2" fillId="36" borderId="10" xfId="0" applyNumberFormat="1" applyFont="1" applyFill="1" applyBorder="1" applyAlignment="1">
      <alignment horizontal="center" vertical="center"/>
    </xf>
    <xf numFmtId="10" fontId="2" fillId="38" borderId="10" xfId="0" applyNumberFormat="1" applyFont="1" applyFill="1" applyBorder="1" applyAlignment="1">
      <alignment horizontal="center"/>
    </xf>
    <xf numFmtId="172" fontId="2" fillId="38" borderId="14" xfId="0" applyNumberFormat="1" applyFont="1" applyFill="1" applyBorder="1" applyAlignment="1">
      <alignment/>
    </xf>
    <xf numFmtId="10" fontId="0" fillId="36" borderId="0" xfId="0" applyNumberFormat="1" applyFont="1" applyFill="1" applyAlignment="1">
      <alignment/>
    </xf>
    <xf numFmtId="10" fontId="2" fillId="0" borderId="10" xfId="0" applyNumberFormat="1" applyFont="1" applyBorder="1" applyAlignment="1">
      <alignment/>
    </xf>
    <xf numFmtId="10" fontId="2" fillId="36" borderId="10" xfId="0" applyNumberFormat="1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/>
    </xf>
    <xf numFmtId="10" fontId="2" fillId="0" borderId="10" xfId="0" applyNumberFormat="1" applyFont="1" applyBorder="1" applyAlignment="1">
      <alignment horizontal="center"/>
    </xf>
    <xf numFmtId="172" fontId="2" fillId="0" borderId="15" xfId="0" applyNumberFormat="1" applyFont="1" applyBorder="1" applyAlignment="1">
      <alignment/>
    </xf>
    <xf numFmtId="10" fontId="2" fillId="35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10" fontId="2" fillId="38" borderId="10" xfId="0" applyNumberFormat="1" applyFont="1" applyFill="1" applyBorder="1" applyAlignment="1">
      <alignment horizontal="center" vertical="center"/>
    </xf>
    <xf numFmtId="10" fontId="0" fillId="38" borderId="0" xfId="0" applyNumberFormat="1" applyFont="1" applyFill="1" applyAlignment="1">
      <alignment/>
    </xf>
    <xf numFmtId="10" fontId="2" fillId="38" borderId="1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2" fontId="2" fillId="36" borderId="10" xfId="0" applyNumberFormat="1" applyFont="1" applyFill="1" applyBorder="1" applyAlignment="1">
      <alignment horizontal="center" vertical="center"/>
    </xf>
    <xf numFmtId="172" fontId="49" fillId="36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 wrapText="1"/>
    </xf>
    <xf numFmtId="172" fontId="2" fillId="38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/>
    </xf>
    <xf numFmtId="172" fontId="0" fillId="36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2" fontId="2" fillId="36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/>
    </xf>
    <xf numFmtId="172" fontId="13" fillId="0" borderId="10" xfId="0" applyNumberFormat="1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172" fontId="4" fillId="34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53735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4A452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1:V145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3.8515625" style="1" customWidth="1"/>
    <col min="2" max="2" width="4.421875" style="1" customWidth="1"/>
    <col min="3" max="3" width="22.140625" style="2" customWidth="1"/>
    <col min="4" max="4" width="7.421875" style="3" customWidth="1"/>
    <col min="5" max="5" width="16.8515625" style="3" customWidth="1"/>
    <col min="6" max="7" width="9.7109375" style="4" customWidth="1"/>
    <col min="8" max="10" width="9.7109375" style="3" customWidth="1"/>
    <col min="11" max="11" width="9.7109375" style="4" customWidth="1"/>
    <col min="12" max="12" width="9.7109375" style="3" customWidth="1"/>
    <col min="13" max="13" width="9.7109375" style="5" customWidth="1"/>
    <col min="14" max="14" width="9.7109375" style="6" customWidth="1"/>
    <col min="15" max="15" width="9.7109375" style="7" customWidth="1"/>
    <col min="16" max="16" width="0" style="1" hidden="1" customWidth="1"/>
    <col min="17" max="17" width="9.140625" style="1" customWidth="1"/>
    <col min="18" max="18" width="0" style="1" hidden="1" customWidth="1"/>
    <col min="19" max="16384" width="9.140625" style="1" customWidth="1"/>
  </cols>
  <sheetData>
    <row r="1" spans="2:17" ht="57.75" customHeight="1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/>
      <c r="Q1"/>
    </row>
    <row r="2" spans="2:18" ht="33" customHeight="1">
      <c r="B2" s="137" t="s">
        <v>1</v>
      </c>
      <c r="C2" s="137" t="s">
        <v>2</v>
      </c>
      <c r="D2" s="138" t="s">
        <v>3</v>
      </c>
      <c r="E2" s="137" t="s">
        <v>4</v>
      </c>
      <c r="F2" s="10" t="s">
        <v>5</v>
      </c>
      <c r="G2" s="11" t="s">
        <v>6</v>
      </c>
      <c r="H2" s="10" t="s">
        <v>7</v>
      </c>
      <c r="I2" s="10" t="s">
        <v>8</v>
      </c>
      <c r="J2" s="11" t="s">
        <v>9</v>
      </c>
      <c r="K2" s="10" t="s">
        <v>10</v>
      </c>
      <c r="L2" s="11" t="s">
        <v>11</v>
      </c>
      <c r="M2" s="12" t="s">
        <v>12</v>
      </c>
      <c r="N2" s="13" t="s">
        <v>13</v>
      </c>
      <c r="O2" s="139" t="s">
        <v>14</v>
      </c>
      <c r="P2" s="134" t="s">
        <v>15</v>
      </c>
      <c r="Q2" s="135" t="s">
        <v>16</v>
      </c>
      <c r="R2" s="135" t="s">
        <v>16</v>
      </c>
    </row>
    <row r="3" spans="2:18" ht="15.75" customHeight="1">
      <c r="B3" s="137"/>
      <c r="C3" s="137"/>
      <c r="D3" s="138"/>
      <c r="E3" s="137"/>
      <c r="F3" s="14" t="s">
        <v>17</v>
      </c>
      <c r="G3" s="14" t="s">
        <v>18</v>
      </c>
      <c r="H3" s="8" t="s">
        <v>18</v>
      </c>
      <c r="I3" s="8" t="s">
        <v>18</v>
      </c>
      <c r="J3" s="8" t="s">
        <v>18</v>
      </c>
      <c r="K3" s="14" t="s">
        <v>18</v>
      </c>
      <c r="L3" s="8" t="s">
        <v>18</v>
      </c>
      <c r="M3" s="15" t="s">
        <v>18</v>
      </c>
      <c r="N3" s="15" t="s">
        <v>17</v>
      </c>
      <c r="O3" s="139"/>
      <c r="P3" s="134"/>
      <c r="Q3" s="135"/>
      <c r="R3" s="135"/>
    </row>
    <row r="4" spans="2:22" ht="15.75" customHeight="1">
      <c r="B4" s="3">
        <v>1</v>
      </c>
      <c r="C4" s="2" t="s">
        <v>19</v>
      </c>
      <c r="D4" s="3">
        <v>2006</v>
      </c>
      <c r="E4" s="3" t="s">
        <v>20</v>
      </c>
      <c r="F4" s="72">
        <v>1</v>
      </c>
      <c r="G4" s="72">
        <v>1.159</v>
      </c>
      <c r="H4" s="4">
        <v>10</v>
      </c>
      <c r="I4" s="4">
        <v>10</v>
      </c>
      <c r="J4" s="72">
        <v>1.131</v>
      </c>
      <c r="K4" s="72">
        <v>1.439</v>
      </c>
      <c r="L4" s="72">
        <v>1.178</v>
      </c>
      <c r="M4" s="72">
        <v>1</v>
      </c>
      <c r="N4" s="4">
        <v>10</v>
      </c>
      <c r="O4" s="4">
        <f aca="true" t="shared" si="0" ref="O4:O145">SUM(F4+G4+H4+I4+J4+K4+L4+M4+N4)</f>
        <v>36.907</v>
      </c>
      <c r="P4" s="16">
        <f>F4+G4+H4+J4</f>
        <v>13.29</v>
      </c>
      <c r="Q4" s="73">
        <f aca="true" t="shared" si="1" ref="Q4:Q145">O4-LARGE((F4,G4,H4,I4,J4,K4,L4,M4,N4),1)-LARGE((F4,G4,H4,I4,J4,K4,L4,M4,N4),2)-LARGE((F4,G4,H4,I4,J4,K4,L4,M4,N4),3)</f>
        <v>6.9069999999999965</v>
      </c>
      <c r="R4" s="17">
        <f>M4+L4+K4+J4+G4+F4</f>
        <v>6.907</v>
      </c>
      <c r="S4" s="1" t="s">
        <v>623</v>
      </c>
      <c r="V4"/>
    </row>
    <row r="5" spans="2:22" ht="15.75" customHeight="1">
      <c r="B5" s="3">
        <v>2</v>
      </c>
      <c r="C5" s="18" t="s">
        <v>21</v>
      </c>
      <c r="D5" s="19">
        <v>2008</v>
      </c>
      <c r="E5" s="19" t="s">
        <v>22</v>
      </c>
      <c r="F5" s="72">
        <v>1.576</v>
      </c>
      <c r="G5" s="4">
        <v>1.614</v>
      </c>
      <c r="H5" s="72">
        <v>1</v>
      </c>
      <c r="I5" s="4">
        <v>4.664</v>
      </c>
      <c r="J5" s="72">
        <v>1.368</v>
      </c>
      <c r="K5" s="72">
        <v>1.352</v>
      </c>
      <c r="L5" s="4">
        <v>10</v>
      </c>
      <c r="M5" s="72">
        <v>1.132</v>
      </c>
      <c r="N5" s="72">
        <v>1</v>
      </c>
      <c r="O5" s="4">
        <f t="shared" si="0"/>
        <v>23.706</v>
      </c>
      <c r="P5" s="16">
        <f>F5+G5+H5+J5</f>
        <v>5.558000000000001</v>
      </c>
      <c r="Q5" s="73">
        <f t="shared" si="1"/>
        <v>7.428</v>
      </c>
      <c r="R5" s="17">
        <f>N5+M5+K5+J5+H5+F5</f>
        <v>7.428000000000001</v>
      </c>
      <c r="S5" s="1" t="s">
        <v>624</v>
      </c>
      <c r="V5"/>
    </row>
    <row r="6" spans="2:22" ht="15.75" customHeight="1">
      <c r="B6" s="3">
        <v>3</v>
      </c>
      <c r="C6" s="18" t="s">
        <v>23</v>
      </c>
      <c r="D6" s="19">
        <v>2006</v>
      </c>
      <c r="E6" s="19" t="s">
        <v>20</v>
      </c>
      <c r="F6" s="72">
        <v>1.832</v>
      </c>
      <c r="G6" s="4">
        <v>2.159</v>
      </c>
      <c r="H6" s="72">
        <v>1.503</v>
      </c>
      <c r="I6" s="4">
        <v>2.662</v>
      </c>
      <c r="J6" s="72">
        <v>1</v>
      </c>
      <c r="K6" s="72">
        <v>1.177</v>
      </c>
      <c r="L6" s="72">
        <v>1.093</v>
      </c>
      <c r="M6" s="72">
        <v>1</v>
      </c>
      <c r="N6" s="4">
        <v>10</v>
      </c>
      <c r="O6" s="4">
        <f t="shared" si="0"/>
        <v>22.426</v>
      </c>
      <c r="P6" s="16">
        <f>F6+H6+J6+N6</f>
        <v>14.335</v>
      </c>
      <c r="Q6" s="73">
        <f t="shared" si="1"/>
        <v>7.6049999999999995</v>
      </c>
      <c r="R6" s="17">
        <f>M6+L6+K6+J6+H6+F6</f>
        <v>7.6049999999999995</v>
      </c>
      <c r="S6" s="1" t="s">
        <v>625</v>
      </c>
      <c r="V6"/>
    </row>
    <row r="7" spans="2:22" ht="15.75" customHeight="1">
      <c r="B7" s="3">
        <v>4</v>
      </c>
      <c r="C7" s="18" t="s">
        <v>24</v>
      </c>
      <c r="D7" s="19">
        <v>2007</v>
      </c>
      <c r="E7" s="19" t="s">
        <v>20</v>
      </c>
      <c r="F7" s="4">
        <v>3.764</v>
      </c>
      <c r="G7" s="4">
        <v>1.193</v>
      </c>
      <c r="H7" s="4">
        <v>1.59</v>
      </c>
      <c r="I7" s="4">
        <v>10</v>
      </c>
      <c r="J7" s="4">
        <v>1.758</v>
      </c>
      <c r="K7" s="4">
        <v>2.333</v>
      </c>
      <c r="L7" s="4">
        <v>1.093</v>
      </c>
      <c r="M7" s="4">
        <v>1</v>
      </c>
      <c r="N7" s="4">
        <v>10</v>
      </c>
      <c r="O7" s="4">
        <f t="shared" si="0"/>
        <v>32.730999999999995</v>
      </c>
      <c r="P7" s="16">
        <f>G7+H7+I7+J7</f>
        <v>14.541</v>
      </c>
      <c r="Q7" s="17">
        <f t="shared" si="1"/>
        <v>8.966999999999995</v>
      </c>
      <c r="R7" s="17">
        <f>M7+L7+J7+H7+G7+K7</f>
        <v>8.967</v>
      </c>
      <c r="V7"/>
    </row>
    <row r="8" spans="2:22" ht="15.75" customHeight="1">
      <c r="B8" s="3">
        <v>5</v>
      </c>
      <c r="C8" s="18" t="s">
        <v>25</v>
      </c>
      <c r="D8" s="19">
        <v>2007</v>
      </c>
      <c r="E8" s="19">
        <v>80</v>
      </c>
      <c r="F8" s="4">
        <v>10</v>
      </c>
      <c r="G8" s="4">
        <v>1.545</v>
      </c>
      <c r="H8" s="4">
        <v>1.161</v>
      </c>
      <c r="I8" s="4">
        <v>3.144</v>
      </c>
      <c r="J8" s="4">
        <v>1.19</v>
      </c>
      <c r="K8" s="4">
        <v>10</v>
      </c>
      <c r="L8" s="4">
        <v>1.041</v>
      </c>
      <c r="M8" s="4">
        <v>1.083</v>
      </c>
      <c r="N8" s="4">
        <v>10</v>
      </c>
      <c r="O8" s="4">
        <f t="shared" si="0"/>
        <v>39.164</v>
      </c>
      <c r="P8" s="16">
        <f>F8+G8+I8+J8</f>
        <v>15.879</v>
      </c>
      <c r="Q8" s="17">
        <f t="shared" si="1"/>
        <v>9.164000000000001</v>
      </c>
      <c r="R8" s="17">
        <f>M8+L8+J8+H8+G8+I8</f>
        <v>9.164</v>
      </c>
      <c r="V8"/>
    </row>
    <row r="9" spans="2:22" ht="15.75" customHeight="1">
      <c r="B9" s="3">
        <v>6</v>
      </c>
      <c r="C9" s="18" t="s">
        <v>26</v>
      </c>
      <c r="D9" s="19">
        <v>2006</v>
      </c>
      <c r="E9" s="19" t="s">
        <v>22</v>
      </c>
      <c r="F9" s="4">
        <v>10</v>
      </c>
      <c r="G9" s="4">
        <v>10</v>
      </c>
      <c r="H9" s="4">
        <v>2.189</v>
      </c>
      <c r="I9" s="4">
        <v>3.175</v>
      </c>
      <c r="J9" s="4">
        <v>1.262</v>
      </c>
      <c r="K9" s="4">
        <v>1.629</v>
      </c>
      <c r="L9" s="4">
        <v>3.629</v>
      </c>
      <c r="M9" s="4">
        <v>1.201</v>
      </c>
      <c r="N9" s="4">
        <v>1</v>
      </c>
      <c r="O9" s="4">
        <f t="shared" si="0"/>
        <v>34.085</v>
      </c>
      <c r="P9" s="16">
        <f>F9+G9+H9+J9</f>
        <v>23.451</v>
      </c>
      <c r="Q9" s="17">
        <f t="shared" si="1"/>
        <v>10.456000000000001</v>
      </c>
      <c r="R9" s="17">
        <f>N9+M9+K9+J9+H9+I9</f>
        <v>10.456</v>
      </c>
      <c r="V9"/>
    </row>
    <row r="10" spans="2:18" ht="15.75" customHeight="1">
      <c r="B10" s="3">
        <v>7</v>
      </c>
      <c r="C10" s="18" t="s">
        <v>27</v>
      </c>
      <c r="D10" s="19">
        <v>2008</v>
      </c>
      <c r="E10" s="19" t="s">
        <v>20</v>
      </c>
      <c r="F10" s="4">
        <v>2.466</v>
      </c>
      <c r="G10" s="4">
        <v>1.193</v>
      </c>
      <c r="H10" s="4">
        <v>1.7000000000000002</v>
      </c>
      <c r="I10" s="4">
        <v>2.992</v>
      </c>
      <c r="J10" s="4">
        <v>1.758</v>
      </c>
      <c r="K10" s="4">
        <v>2.336</v>
      </c>
      <c r="L10" s="4">
        <v>10</v>
      </c>
      <c r="M10" s="4">
        <v>3.152</v>
      </c>
      <c r="N10" s="4">
        <v>10</v>
      </c>
      <c r="O10" s="4">
        <f t="shared" si="0"/>
        <v>35.597</v>
      </c>
      <c r="P10" s="16">
        <f>H10+I10+J10+N10</f>
        <v>16.45</v>
      </c>
      <c r="Q10" s="17">
        <f t="shared" si="1"/>
        <v>12.445</v>
      </c>
      <c r="R10"/>
    </row>
    <row r="11" spans="2:18" ht="15.75" customHeight="1">
      <c r="B11" s="3">
        <v>8</v>
      </c>
      <c r="C11" s="18" t="s">
        <v>28</v>
      </c>
      <c r="D11" s="19">
        <v>2007</v>
      </c>
      <c r="E11" s="19" t="s">
        <v>29</v>
      </c>
      <c r="F11" s="4">
        <v>10</v>
      </c>
      <c r="G11" s="4">
        <v>2.091</v>
      </c>
      <c r="H11" s="5">
        <v>1.847</v>
      </c>
      <c r="I11" s="4">
        <v>10</v>
      </c>
      <c r="J11" s="5">
        <v>1.385</v>
      </c>
      <c r="K11" s="4">
        <v>1.658</v>
      </c>
      <c r="L11" s="5">
        <v>3.633</v>
      </c>
      <c r="M11" s="5">
        <v>1.967</v>
      </c>
      <c r="N11" s="5">
        <v>10</v>
      </c>
      <c r="O11" s="4">
        <f t="shared" si="0"/>
        <v>42.581</v>
      </c>
      <c r="P11" s="16">
        <f>F11+G11+H11+J11</f>
        <v>15.323</v>
      </c>
      <c r="Q11" s="17">
        <f t="shared" si="1"/>
        <v>12.581000000000003</v>
      </c>
      <c r="R11"/>
    </row>
    <row r="12" spans="2:18" ht="15.75" customHeight="1">
      <c r="B12" s="3">
        <v>9</v>
      </c>
      <c r="C12" s="20" t="s">
        <v>30</v>
      </c>
      <c r="D12" s="21">
        <v>2008</v>
      </c>
      <c r="E12" s="21">
        <v>102</v>
      </c>
      <c r="F12" s="4">
        <v>2.742</v>
      </c>
      <c r="G12" s="4">
        <v>2.648</v>
      </c>
      <c r="H12" s="4">
        <v>10</v>
      </c>
      <c r="I12" s="4">
        <v>1.175</v>
      </c>
      <c r="J12" s="4">
        <v>1</v>
      </c>
      <c r="K12" s="4">
        <v>1.447</v>
      </c>
      <c r="L12" s="4">
        <v>3.633</v>
      </c>
      <c r="M12" s="4">
        <v>3.591</v>
      </c>
      <c r="N12" s="4">
        <v>10</v>
      </c>
      <c r="O12" s="4">
        <f t="shared" si="0"/>
        <v>36.236000000000004</v>
      </c>
      <c r="P12" s="16">
        <f>F12+G12+I12+J12</f>
        <v>7.565</v>
      </c>
      <c r="Q12" s="17">
        <f t="shared" si="1"/>
        <v>12.603000000000005</v>
      </c>
      <c r="R12"/>
    </row>
    <row r="13" spans="2:18" ht="15.75" customHeight="1">
      <c r="B13" s="3">
        <v>10</v>
      </c>
      <c r="C13" s="18" t="s">
        <v>31</v>
      </c>
      <c r="D13" s="19">
        <v>2006</v>
      </c>
      <c r="E13" s="19" t="s">
        <v>32</v>
      </c>
      <c r="F13" s="4">
        <v>10</v>
      </c>
      <c r="G13" s="4">
        <v>10</v>
      </c>
      <c r="H13" s="5">
        <v>1.705</v>
      </c>
      <c r="I13" s="4">
        <v>10</v>
      </c>
      <c r="J13" s="5">
        <v>1.192</v>
      </c>
      <c r="K13" s="4">
        <v>2.175</v>
      </c>
      <c r="L13" s="5">
        <v>1.262</v>
      </c>
      <c r="M13" s="5">
        <v>1</v>
      </c>
      <c r="N13" s="5">
        <v>10</v>
      </c>
      <c r="O13" s="4">
        <f t="shared" si="0"/>
        <v>47.333999999999996</v>
      </c>
      <c r="P13" s="16">
        <f>G13+H13+J13+N13</f>
        <v>22.897</v>
      </c>
      <c r="Q13" s="17">
        <f t="shared" si="1"/>
        <v>17.333999999999996</v>
      </c>
      <c r="R13"/>
    </row>
    <row r="14" spans="2:18" ht="15.75" customHeight="1">
      <c r="B14" s="3">
        <v>11</v>
      </c>
      <c r="C14" s="20" t="s">
        <v>33</v>
      </c>
      <c r="D14" s="21">
        <v>2006</v>
      </c>
      <c r="E14" s="21">
        <v>80</v>
      </c>
      <c r="F14" s="4">
        <v>10</v>
      </c>
      <c r="G14" s="4">
        <v>1</v>
      </c>
      <c r="H14" s="5">
        <v>10</v>
      </c>
      <c r="I14" s="5">
        <v>4.259</v>
      </c>
      <c r="J14" s="5">
        <v>1.19</v>
      </c>
      <c r="K14" s="4">
        <v>1.355</v>
      </c>
      <c r="L14" s="5">
        <v>1</v>
      </c>
      <c r="M14" s="5">
        <v>10</v>
      </c>
      <c r="N14" s="5">
        <v>10</v>
      </c>
      <c r="O14" s="4">
        <f t="shared" si="0"/>
        <v>48.804</v>
      </c>
      <c r="Q14" s="17">
        <f t="shared" si="1"/>
        <v>18.804000000000002</v>
      </c>
      <c r="R14"/>
    </row>
    <row r="15" spans="2:18" ht="15.75" customHeight="1">
      <c r="B15" s="3">
        <v>12</v>
      </c>
      <c r="C15" s="18" t="s">
        <v>34</v>
      </c>
      <c r="D15" s="19">
        <v>2006</v>
      </c>
      <c r="E15" s="19">
        <v>102</v>
      </c>
      <c r="F15" s="4">
        <v>10</v>
      </c>
      <c r="G15" s="4">
        <v>10</v>
      </c>
      <c r="H15" s="5">
        <v>1.715</v>
      </c>
      <c r="I15" s="5">
        <v>1</v>
      </c>
      <c r="J15" s="5">
        <v>10</v>
      </c>
      <c r="K15" s="4">
        <v>1.156</v>
      </c>
      <c r="L15" s="5">
        <v>3.633</v>
      </c>
      <c r="M15" s="5">
        <v>3.591</v>
      </c>
      <c r="N15" s="5">
        <v>10</v>
      </c>
      <c r="O15" s="4">
        <f t="shared" si="0"/>
        <v>51.095000000000006</v>
      </c>
      <c r="Q15" s="17">
        <f t="shared" si="1"/>
        <v>21.095000000000006</v>
      </c>
      <c r="R15"/>
    </row>
    <row r="16" spans="2:18" ht="15.75" customHeight="1">
      <c r="B16" s="3">
        <v>13</v>
      </c>
      <c r="C16" s="18" t="s">
        <v>35</v>
      </c>
      <c r="D16" s="19">
        <v>2008</v>
      </c>
      <c r="E16" s="19" t="s">
        <v>20</v>
      </c>
      <c r="F16" s="4">
        <v>10</v>
      </c>
      <c r="G16" s="4">
        <v>10</v>
      </c>
      <c r="H16" s="5">
        <v>1.724</v>
      </c>
      <c r="I16" s="4">
        <v>10</v>
      </c>
      <c r="J16" s="5">
        <v>1.758</v>
      </c>
      <c r="K16" s="4">
        <v>1.632</v>
      </c>
      <c r="L16" s="5">
        <v>3.038</v>
      </c>
      <c r="M16" s="5">
        <v>3.348</v>
      </c>
      <c r="N16" s="5">
        <v>10</v>
      </c>
      <c r="O16" s="4">
        <f t="shared" si="0"/>
        <v>51.49999999999999</v>
      </c>
      <c r="Q16" s="17">
        <f t="shared" si="1"/>
        <v>21.499999999999993</v>
      </c>
      <c r="R16"/>
    </row>
    <row r="17" spans="2:18" ht="15.75" customHeight="1">
      <c r="B17" s="3">
        <v>14</v>
      </c>
      <c r="C17" s="20" t="s">
        <v>36</v>
      </c>
      <c r="D17" s="21">
        <v>2007</v>
      </c>
      <c r="E17" s="21" t="s">
        <v>20</v>
      </c>
      <c r="F17" s="4">
        <v>10</v>
      </c>
      <c r="G17" s="4">
        <v>10</v>
      </c>
      <c r="H17" s="5">
        <v>10</v>
      </c>
      <c r="I17" s="5">
        <v>2.611</v>
      </c>
      <c r="J17" s="5">
        <v>1.0127</v>
      </c>
      <c r="K17" s="4">
        <v>1.619</v>
      </c>
      <c r="L17" s="5">
        <v>3.038</v>
      </c>
      <c r="M17" s="5">
        <v>3.348</v>
      </c>
      <c r="N17" s="5">
        <v>10</v>
      </c>
      <c r="O17" s="4">
        <f t="shared" si="0"/>
        <v>51.628699999999995</v>
      </c>
      <c r="Q17" s="17">
        <f t="shared" si="1"/>
        <v>21.628699999999995</v>
      </c>
      <c r="R17"/>
    </row>
    <row r="18" spans="2:18" ht="15.75" customHeight="1">
      <c r="B18" s="3">
        <v>15</v>
      </c>
      <c r="C18" s="18" t="s">
        <v>37</v>
      </c>
      <c r="D18" s="19">
        <v>2007</v>
      </c>
      <c r="E18" s="19" t="s">
        <v>38</v>
      </c>
      <c r="F18" s="4">
        <v>10</v>
      </c>
      <c r="G18" s="4">
        <v>10</v>
      </c>
      <c r="H18" s="5">
        <v>2.15</v>
      </c>
      <c r="I18" s="5">
        <v>3.513</v>
      </c>
      <c r="J18" s="5">
        <v>1.419</v>
      </c>
      <c r="K18" s="4">
        <v>2.098</v>
      </c>
      <c r="L18" s="5">
        <v>10</v>
      </c>
      <c r="M18" s="5">
        <v>3.803</v>
      </c>
      <c r="N18" s="5">
        <v>10</v>
      </c>
      <c r="O18" s="4">
        <f t="shared" si="0"/>
        <v>52.98299999999999</v>
      </c>
      <c r="Q18" s="17">
        <f t="shared" si="1"/>
        <v>22.98299999999999</v>
      </c>
      <c r="R18"/>
    </row>
    <row r="19" spans="2:18" ht="15.75" customHeight="1">
      <c r="B19" s="3">
        <v>16</v>
      </c>
      <c r="C19" s="18" t="s">
        <v>39</v>
      </c>
      <c r="D19" s="19">
        <v>2006</v>
      </c>
      <c r="E19" s="19">
        <v>80</v>
      </c>
      <c r="F19" s="4">
        <v>10</v>
      </c>
      <c r="G19" s="4">
        <v>10</v>
      </c>
      <c r="H19" s="5">
        <v>10</v>
      </c>
      <c r="I19" s="4">
        <v>10</v>
      </c>
      <c r="J19" s="5">
        <v>1.165</v>
      </c>
      <c r="K19" s="4">
        <v>1.608</v>
      </c>
      <c r="L19" s="5">
        <v>1.041</v>
      </c>
      <c r="M19" s="5">
        <v>1.083</v>
      </c>
      <c r="N19" s="5">
        <v>10</v>
      </c>
      <c r="O19" s="4">
        <f t="shared" si="0"/>
        <v>54.89699999999999</v>
      </c>
      <c r="Q19" s="17">
        <f t="shared" si="1"/>
        <v>24.89699999999999</v>
      </c>
      <c r="R19"/>
    </row>
    <row r="20" spans="2:18" ht="15.75" customHeight="1">
      <c r="B20" s="3">
        <v>17</v>
      </c>
      <c r="C20" s="18" t="s">
        <v>40</v>
      </c>
      <c r="D20" s="19">
        <v>2006</v>
      </c>
      <c r="E20" s="19">
        <v>88</v>
      </c>
      <c r="F20" s="4">
        <v>10</v>
      </c>
      <c r="G20" s="4">
        <v>10</v>
      </c>
      <c r="H20" s="5">
        <v>1.161</v>
      </c>
      <c r="I20" s="5">
        <v>2.471</v>
      </c>
      <c r="J20" s="5">
        <v>10</v>
      </c>
      <c r="K20" s="4">
        <v>2.05</v>
      </c>
      <c r="L20" s="5">
        <v>10</v>
      </c>
      <c r="M20" s="5">
        <v>2.182</v>
      </c>
      <c r="N20" s="5">
        <v>10</v>
      </c>
      <c r="O20" s="4">
        <f t="shared" si="0"/>
        <v>57.864000000000004</v>
      </c>
      <c r="Q20" s="17">
        <f t="shared" si="1"/>
        <v>27.864000000000004</v>
      </c>
      <c r="R20"/>
    </row>
    <row r="21" spans="2:18" ht="15.75" customHeight="1">
      <c r="B21" s="3">
        <v>18</v>
      </c>
      <c r="C21" s="18" t="s">
        <v>41</v>
      </c>
      <c r="D21" s="19">
        <v>2006</v>
      </c>
      <c r="E21" s="19" t="s">
        <v>42</v>
      </c>
      <c r="F21" s="4">
        <v>1.443</v>
      </c>
      <c r="G21" s="4">
        <v>2.127</v>
      </c>
      <c r="H21" s="4">
        <v>10</v>
      </c>
      <c r="I21" s="4">
        <v>3.433</v>
      </c>
      <c r="J21" s="4">
        <v>1.533</v>
      </c>
      <c r="K21" s="4">
        <v>10</v>
      </c>
      <c r="L21" s="4">
        <v>10</v>
      </c>
      <c r="M21" s="4">
        <v>10</v>
      </c>
      <c r="N21" s="4">
        <v>10</v>
      </c>
      <c r="O21" s="4">
        <f t="shared" si="0"/>
        <v>58.536</v>
      </c>
      <c r="Q21" s="17">
        <f t="shared" si="1"/>
        <v>28.536</v>
      </c>
      <c r="R21"/>
    </row>
    <row r="22" spans="2:18" ht="15.75" customHeight="1">
      <c r="B22" s="3">
        <v>19</v>
      </c>
      <c r="C22" s="18" t="s">
        <v>43</v>
      </c>
      <c r="D22" s="19">
        <v>2007</v>
      </c>
      <c r="E22" s="19" t="s">
        <v>44</v>
      </c>
      <c r="F22" s="4">
        <v>10</v>
      </c>
      <c r="G22" s="4">
        <v>10</v>
      </c>
      <c r="H22" s="5">
        <v>1</v>
      </c>
      <c r="I22" s="5">
        <v>1.766</v>
      </c>
      <c r="J22" s="5">
        <v>10</v>
      </c>
      <c r="K22" s="4">
        <v>1</v>
      </c>
      <c r="L22" s="5">
        <v>4.977</v>
      </c>
      <c r="M22" s="5">
        <v>10</v>
      </c>
      <c r="N22" s="5">
        <v>10</v>
      </c>
      <c r="O22" s="4">
        <f t="shared" si="0"/>
        <v>58.742999999999995</v>
      </c>
      <c r="Q22" s="17">
        <f t="shared" si="1"/>
        <v>28.742999999999995</v>
      </c>
      <c r="R22"/>
    </row>
    <row r="23" spans="2:18" ht="15.75" customHeight="1">
      <c r="B23" s="3">
        <v>20</v>
      </c>
      <c r="C23" s="18" t="s">
        <v>45</v>
      </c>
      <c r="D23" s="19">
        <v>2008</v>
      </c>
      <c r="E23" s="19" t="s">
        <v>38</v>
      </c>
      <c r="F23" s="4">
        <v>10</v>
      </c>
      <c r="G23" s="4">
        <v>10</v>
      </c>
      <c r="H23" s="5">
        <v>1.486</v>
      </c>
      <c r="I23" s="4">
        <v>10</v>
      </c>
      <c r="J23" s="5">
        <v>1.419</v>
      </c>
      <c r="K23" s="4">
        <v>2.061</v>
      </c>
      <c r="L23" s="5">
        <v>10</v>
      </c>
      <c r="M23" s="5">
        <v>3.803</v>
      </c>
      <c r="N23" s="5">
        <v>10</v>
      </c>
      <c r="O23" s="4">
        <f t="shared" si="0"/>
        <v>58.769</v>
      </c>
      <c r="Q23" s="17">
        <f t="shared" si="1"/>
        <v>28.769</v>
      </c>
      <c r="R23"/>
    </row>
    <row r="24" spans="2:18" ht="15.75" customHeight="1">
      <c r="B24" s="3">
        <v>21</v>
      </c>
      <c r="C24" s="18" t="s">
        <v>46</v>
      </c>
      <c r="D24" s="19">
        <v>2008</v>
      </c>
      <c r="E24" s="19" t="s">
        <v>29</v>
      </c>
      <c r="F24" s="4">
        <v>10</v>
      </c>
      <c r="G24" s="4">
        <v>3.375</v>
      </c>
      <c r="H24" s="5">
        <v>1.277</v>
      </c>
      <c r="I24" s="5">
        <v>10</v>
      </c>
      <c r="J24" s="5">
        <v>3.086</v>
      </c>
      <c r="K24" s="4">
        <v>1.662</v>
      </c>
      <c r="L24" s="5">
        <v>10</v>
      </c>
      <c r="M24" s="5">
        <v>10</v>
      </c>
      <c r="N24" s="5">
        <v>10</v>
      </c>
      <c r="O24" s="4">
        <f t="shared" si="0"/>
        <v>59.4</v>
      </c>
      <c r="Q24" s="17">
        <f t="shared" si="1"/>
        <v>29.4</v>
      </c>
      <c r="R24"/>
    </row>
    <row r="25" spans="2:18" ht="15.75" customHeight="1">
      <c r="B25" s="3">
        <v>22</v>
      </c>
      <c r="C25" s="18" t="s">
        <v>47</v>
      </c>
      <c r="D25" s="19">
        <v>2006</v>
      </c>
      <c r="E25" s="19">
        <v>88</v>
      </c>
      <c r="F25" s="4">
        <v>10</v>
      </c>
      <c r="G25" s="4">
        <v>10</v>
      </c>
      <c r="H25" s="5">
        <v>2.16</v>
      </c>
      <c r="I25" s="5">
        <v>3.524</v>
      </c>
      <c r="J25" s="5">
        <v>10</v>
      </c>
      <c r="K25" s="4">
        <v>2.08</v>
      </c>
      <c r="L25" s="5">
        <v>10</v>
      </c>
      <c r="M25" s="5">
        <v>2.182</v>
      </c>
      <c r="N25" s="5">
        <v>10</v>
      </c>
      <c r="O25" s="4">
        <f t="shared" si="0"/>
        <v>59.946</v>
      </c>
      <c r="Q25" s="17">
        <f t="shared" si="1"/>
        <v>29.945999999999998</v>
      </c>
      <c r="R25"/>
    </row>
    <row r="26" spans="2:18" ht="15.75" customHeight="1">
      <c r="B26" s="3">
        <v>23</v>
      </c>
      <c r="C26" s="18" t="s">
        <v>48</v>
      </c>
      <c r="D26" s="19">
        <v>2007</v>
      </c>
      <c r="E26" s="19" t="s">
        <v>38</v>
      </c>
      <c r="F26" s="4">
        <v>10</v>
      </c>
      <c r="G26" s="4">
        <v>10</v>
      </c>
      <c r="H26" s="5">
        <v>2.403</v>
      </c>
      <c r="I26" s="5">
        <v>2.95</v>
      </c>
      <c r="J26" s="5">
        <v>1.419</v>
      </c>
      <c r="K26" s="4">
        <v>10</v>
      </c>
      <c r="L26" s="5">
        <v>10</v>
      </c>
      <c r="M26" s="5">
        <v>3.803</v>
      </c>
      <c r="N26" s="5">
        <v>10</v>
      </c>
      <c r="O26" s="4">
        <f t="shared" si="0"/>
        <v>60.574999999999996</v>
      </c>
      <c r="Q26" s="17">
        <f t="shared" si="1"/>
        <v>30.574999999999996</v>
      </c>
      <c r="R26"/>
    </row>
    <row r="27" spans="2:18" ht="15.75" customHeight="1">
      <c r="B27" s="3">
        <v>24</v>
      </c>
      <c r="C27" s="18" t="s">
        <v>49</v>
      </c>
      <c r="D27" s="19">
        <v>2009</v>
      </c>
      <c r="E27" s="19" t="s">
        <v>32</v>
      </c>
      <c r="F27" s="4">
        <v>10</v>
      </c>
      <c r="G27" s="4">
        <v>10</v>
      </c>
      <c r="H27" s="5">
        <v>10</v>
      </c>
      <c r="I27" s="5">
        <v>4.297</v>
      </c>
      <c r="J27" s="5">
        <v>1.538</v>
      </c>
      <c r="K27" s="4">
        <v>1.326</v>
      </c>
      <c r="L27" s="5">
        <v>10</v>
      </c>
      <c r="M27" s="5">
        <v>3.682</v>
      </c>
      <c r="N27" s="5">
        <v>10</v>
      </c>
      <c r="O27" s="4">
        <f t="shared" si="0"/>
        <v>60.842999999999996</v>
      </c>
      <c r="Q27" s="17">
        <f t="shared" si="1"/>
        <v>30.842999999999996</v>
      </c>
      <c r="R27"/>
    </row>
    <row r="28" spans="2:18" ht="15.75" customHeight="1">
      <c r="B28" s="3">
        <v>25</v>
      </c>
      <c r="C28" s="18" t="s">
        <v>50</v>
      </c>
      <c r="D28" s="19">
        <v>2008</v>
      </c>
      <c r="E28" s="19" t="s">
        <v>38</v>
      </c>
      <c r="F28" s="4">
        <v>10</v>
      </c>
      <c r="G28" s="4">
        <v>10</v>
      </c>
      <c r="H28" s="5">
        <v>10</v>
      </c>
      <c r="I28" s="5">
        <v>6.103</v>
      </c>
      <c r="J28" s="5">
        <v>1.419</v>
      </c>
      <c r="K28" s="4">
        <v>2.463</v>
      </c>
      <c r="L28" s="5">
        <v>10</v>
      </c>
      <c r="M28" s="5">
        <v>3.682</v>
      </c>
      <c r="N28" s="5">
        <v>10</v>
      </c>
      <c r="O28" s="4">
        <f t="shared" si="0"/>
        <v>63.667</v>
      </c>
      <c r="Q28" s="17">
        <f t="shared" si="1"/>
        <v>33.667</v>
      </c>
      <c r="R28"/>
    </row>
    <row r="29" spans="2:18" ht="15.75" customHeight="1">
      <c r="B29" s="3">
        <v>26</v>
      </c>
      <c r="C29" s="2" t="s">
        <v>51</v>
      </c>
      <c r="D29"/>
      <c r="E29"/>
      <c r="F29" s="4">
        <v>10</v>
      </c>
      <c r="G29" s="4">
        <v>10</v>
      </c>
      <c r="H29" s="5">
        <v>10</v>
      </c>
      <c r="I29" s="4">
        <v>10</v>
      </c>
      <c r="J29" s="5">
        <v>10</v>
      </c>
      <c r="K29" s="4">
        <v>1.636</v>
      </c>
      <c r="L29" s="5">
        <v>1.041</v>
      </c>
      <c r="M29" s="5">
        <v>1.083</v>
      </c>
      <c r="N29" s="5">
        <v>10</v>
      </c>
      <c r="O29" s="4">
        <f t="shared" si="0"/>
        <v>63.76</v>
      </c>
      <c r="Q29" s="17">
        <f t="shared" si="1"/>
        <v>33.76</v>
      </c>
      <c r="R29"/>
    </row>
    <row r="30" spans="2:18" ht="15.75" customHeight="1">
      <c r="B30" s="3">
        <v>27</v>
      </c>
      <c r="C30" s="18" t="s">
        <v>52</v>
      </c>
      <c r="D30" s="19">
        <v>2007</v>
      </c>
      <c r="E30" s="19" t="s">
        <v>22</v>
      </c>
      <c r="F30" s="4">
        <v>10</v>
      </c>
      <c r="G30" s="4">
        <v>1.614</v>
      </c>
      <c r="H30" s="4">
        <v>10</v>
      </c>
      <c r="I30" s="4">
        <v>10</v>
      </c>
      <c r="J30" s="4">
        <v>1.368</v>
      </c>
      <c r="K30" s="4">
        <v>10</v>
      </c>
      <c r="L30" s="4">
        <v>10</v>
      </c>
      <c r="M30" s="4">
        <v>10</v>
      </c>
      <c r="N30" s="4">
        <v>1</v>
      </c>
      <c r="O30" s="4">
        <f t="shared" si="0"/>
        <v>63.982</v>
      </c>
      <c r="Q30" s="17">
        <f t="shared" si="1"/>
        <v>33.982</v>
      </c>
      <c r="R30"/>
    </row>
    <row r="31" spans="2:18" ht="15.75" customHeight="1">
      <c r="B31" s="3">
        <v>28</v>
      </c>
      <c r="C31" s="18" t="s">
        <v>53</v>
      </c>
      <c r="D31" s="19">
        <v>2006</v>
      </c>
      <c r="E31" s="19">
        <v>80</v>
      </c>
      <c r="F31" s="4">
        <v>10</v>
      </c>
      <c r="G31" s="4">
        <v>1</v>
      </c>
      <c r="H31" s="5">
        <v>10</v>
      </c>
      <c r="I31" s="5">
        <v>2.003</v>
      </c>
      <c r="J31" s="5">
        <v>10</v>
      </c>
      <c r="K31" s="4">
        <v>10</v>
      </c>
      <c r="L31" s="5">
        <v>1</v>
      </c>
      <c r="M31" s="5">
        <v>10</v>
      </c>
      <c r="N31" s="5">
        <v>10</v>
      </c>
      <c r="O31" s="4">
        <f t="shared" si="0"/>
        <v>64.003</v>
      </c>
      <c r="Q31" s="17">
        <f t="shared" si="1"/>
        <v>34.003</v>
      </c>
      <c r="R31"/>
    </row>
    <row r="32" spans="2:18" ht="15.75" customHeight="1">
      <c r="B32" s="3">
        <v>29</v>
      </c>
      <c r="C32" s="18" t="s">
        <v>54</v>
      </c>
      <c r="D32" s="19">
        <v>2009</v>
      </c>
      <c r="E32" s="19" t="s">
        <v>32</v>
      </c>
      <c r="F32" s="4">
        <v>10</v>
      </c>
      <c r="G32" s="4">
        <v>10</v>
      </c>
      <c r="H32" s="5">
        <v>10</v>
      </c>
      <c r="I32" s="4">
        <v>10</v>
      </c>
      <c r="J32" s="5">
        <v>1.538</v>
      </c>
      <c r="K32" s="4">
        <v>1.328</v>
      </c>
      <c r="L32" s="5">
        <v>1.262</v>
      </c>
      <c r="M32" s="5">
        <v>10</v>
      </c>
      <c r="N32" s="5">
        <v>10</v>
      </c>
      <c r="O32" s="4">
        <f t="shared" si="0"/>
        <v>64.128</v>
      </c>
      <c r="Q32" s="17">
        <f t="shared" si="1"/>
        <v>34.128</v>
      </c>
      <c r="R32"/>
    </row>
    <row r="33" spans="2:18" ht="15.75" customHeight="1">
      <c r="B33" s="3">
        <v>30</v>
      </c>
      <c r="C33" s="2" t="s">
        <v>55</v>
      </c>
      <c r="D33" s="3">
        <v>2006</v>
      </c>
      <c r="E33" s="3" t="s">
        <v>56</v>
      </c>
      <c r="F33" s="4">
        <v>10</v>
      </c>
      <c r="G33" s="4">
        <v>1.545</v>
      </c>
      <c r="H33" s="4">
        <v>1.412</v>
      </c>
      <c r="I33" s="4">
        <v>10</v>
      </c>
      <c r="J33" s="4">
        <v>1.19</v>
      </c>
      <c r="K33" s="4">
        <v>10</v>
      </c>
      <c r="L33" s="4">
        <v>10</v>
      </c>
      <c r="M33" s="4">
        <v>10</v>
      </c>
      <c r="N33" s="4">
        <v>10</v>
      </c>
      <c r="O33" s="4">
        <f t="shared" si="0"/>
        <v>64.147</v>
      </c>
      <c r="Q33" s="17">
        <f t="shared" si="1"/>
        <v>34.147000000000006</v>
      </c>
      <c r="R33"/>
    </row>
    <row r="34" spans="2:18" ht="15.75" customHeight="1">
      <c r="B34" s="3">
        <v>31</v>
      </c>
      <c r="C34" s="18" t="s">
        <v>57</v>
      </c>
      <c r="D34" s="19">
        <v>2007</v>
      </c>
      <c r="E34" s="19" t="s">
        <v>58</v>
      </c>
      <c r="F34" s="4">
        <v>10</v>
      </c>
      <c r="G34" s="4">
        <v>10</v>
      </c>
      <c r="H34" s="4">
        <v>1.625</v>
      </c>
      <c r="I34" s="4">
        <v>2.125</v>
      </c>
      <c r="J34" s="4">
        <v>1.224</v>
      </c>
      <c r="K34" s="4">
        <v>10</v>
      </c>
      <c r="L34" s="4">
        <v>10</v>
      </c>
      <c r="M34" s="4">
        <v>10</v>
      </c>
      <c r="N34" s="4">
        <v>10</v>
      </c>
      <c r="O34" s="4">
        <f t="shared" si="0"/>
        <v>64.974</v>
      </c>
      <c r="Q34" s="17">
        <f t="shared" si="1"/>
        <v>34.974000000000004</v>
      </c>
      <c r="R34"/>
    </row>
    <row r="35" spans="2:18" ht="15.75" customHeight="1">
      <c r="B35" s="3">
        <v>32</v>
      </c>
      <c r="C35" s="18" t="s">
        <v>59</v>
      </c>
      <c r="D35" s="19">
        <v>2007</v>
      </c>
      <c r="E35" s="19" t="s">
        <v>60</v>
      </c>
      <c r="F35" s="4">
        <v>10</v>
      </c>
      <c r="G35" s="4">
        <v>1.864</v>
      </c>
      <c r="H35" s="5">
        <v>10</v>
      </c>
      <c r="I35" s="5">
        <v>3.075</v>
      </c>
      <c r="J35" s="5">
        <v>1.139</v>
      </c>
      <c r="K35" s="4">
        <v>10</v>
      </c>
      <c r="L35" s="5">
        <v>9</v>
      </c>
      <c r="M35" s="5">
        <v>10</v>
      </c>
      <c r="N35" s="5">
        <v>10</v>
      </c>
      <c r="O35" s="4">
        <f t="shared" si="0"/>
        <v>65.078</v>
      </c>
      <c r="Q35" s="17">
        <f t="shared" si="1"/>
        <v>35.078</v>
      </c>
      <c r="R35"/>
    </row>
    <row r="36" spans="2:18" ht="15.75" customHeight="1">
      <c r="B36" s="3">
        <v>33</v>
      </c>
      <c r="C36" s="18" t="s">
        <v>61</v>
      </c>
      <c r="D36" s="19">
        <v>2006</v>
      </c>
      <c r="E36" s="19" t="s">
        <v>32</v>
      </c>
      <c r="F36" s="4">
        <v>10</v>
      </c>
      <c r="G36" s="4">
        <v>10</v>
      </c>
      <c r="H36" s="5">
        <v>2.722</v>
      </c>
      <c r="I36" s="4">
        <v>10</v>
      </c>
      <c r="J36" s="5">
        <v>1.192</v>
      </c>
      <c r="K36" s="4">
        <v>1.892</v>
      </c>
      <c r="L36" s="5">
        <v>10</v>
      </c>
      <c r="M36" s="5">
        <v>10</v>
      </c>
      <c r="N36" s="5">
        <v>10</v>
      </c>
      <c r="O36" s="4">
        <f t="shared" si="0"/>
        <v>65.80600000000001</v>
      </c>
      <c r="Q36" s="17">
        <f t="shared" si="1"/>
        <v>35.80600000000001</v>
      </c>
      <c r="R36"/>
    </row>
    <row r="37" spans="2:18" ht="15.75" customHeight="1">
      <c r="B37" s="3">
        <v>34</v>
      </c>
      <c r="C37" s="18" t="s">
        <v>62</v>
      </c>
      <c r="D37" s="19">
        <v>2006</v>
      </c>
      <c r="E37" s="19">
        <v>88</v>
      </c>
      <c r="F37" s="4">
        <v>10</v>
      </c>
      <c r="G37" s="4">
        <v>10</v>
      </c>
      <c r="H37" s="5">
        <v>2.162</v>
      </c>
      <c r="I37" s="5">
        <v>2.584</v>
      </c>
      <c r="J37" s="5">
        <v>10</v>
      </c>
      <c r="K37" s="4">
        <v>2.081</v>
      </c>
      <c r="L37" s="5">
        <v>10</v>
      </c>
      <c r="M37" s="5">
        <v>10</v>
      </c>
      <c r="N37" s="5">
        <v>10</v>
      </c>
      <c r="O37" s="4">
        <f t="shared" si="0"/>
        <v>66.827</v>
      </c>
      <c r="Q37" s="17">
        <f t="shared" si="1"/>
        <v>36.827</v>
      </c>
      <c r="R37"/>
    </row>
    <row r="38" spans="2:18" ht="15.75" customHeight="1">
      <c r="B38" s="3">
        <v>35</v>
      </c>
      <c r="C38" s="18" t="s">
        <v>63</v>
      </c>
      <c r="D38" s="19">
        <v>2008</v>
      </c>
      <c r="E38" s="19" t="s">
        <v>64</v>
      </c>
      <c r="F38" s="4">
        <v>10</v>
      </c>
      <c r="G38" s="4">
        <v>10</v>
      </c>
      <c r="H38" s="5">
        <v>10</v>
      </c>
      <c r="I38" s="5">
        <v>1.744</v>
      </c>
      <c r="J38" s="5">
        <v>10</v>
      </c>
      <c r="K38" s="4">
        <v>10</v>
      </c>
      <c r="L38" s="5">
        <v>1.492</v>
      </c>
      <c r="M38" s="5">
        <v>3.591</v>
      </c>
      <c r="N38" s="5">
        <v>10</v>
      </c>
      <c r="O38" s="4">
        <f t="shared" si="0"/>
        <v>66.827</v>
      </c>
      <c r="Q38" s="17">
        <f t="shared" si="1"/>
        <v>36.827</v>
      </c>
      <c r="R38"/>
    </row>
    <row r="39" spans="2:18" ht="15.75" customHeight="1">
      <c r="B39" s="3">
        <v>36</v>
      </c>
      <c r="C39" s="18" t="s">
        <v>65</v>
      </c>
      <c r="D39" s="19">
        <v>2007</v>
      </c>
      <c r="E39" s="19" t="s">
        <v>38</v>
      </c>
      <c r="F39" s="4">
        <v>10</v>
      </c>
      <c r="G39" s="4">
        <v>10</v>
      </c>
      <c r="H39" s="5">
        <v>10</v>
      </c>
      <c r="I39" s="5">
        <v>2.545</v>
      </c>
      <c r="J39" s="5">
        <v>10</v>
      </c>
      <c r="K39" s="4">
        <v>2.031</v>
      </c>
      <c r="L39" s="5">
        <v>10</v>
      </c>
      <c r="M39" s="5">
        <v>3.803</v>
      </c>
      <c r="N39" s="5">
        <v>10</v>
      </c>
      <c r="O39" s="4">
        <f t="shared" si="0"/>
        <v>68.37899999999999</v>
      </c>
      <c r="Q39" s="17">
        <f t="shared" si="1"/>
        <v>38.37899999999999</v>
      </c>
      <c r="R39"/>
    </row>
    <row r="40" spans="2:18" ht="15.75" customHeight="1">
      <c r="B40" s="3">
        <v>37</v>
      </c>
      <c r="C40" s="2" t="s">
        <v>66</v>
      </c>
      <c r="D40"/>
      <c r="E40"/>
      <c r="F40" s="4">
        <v>10</v>
      </c>
      <c r="G40" s="4">
        <v>10</v>
      </c>
      <c r="H40" s="5">
        <v>10</v>
      </c>
      <c r="I40" s="4">
        <v>10</v>
      </c>
      <c r="J40" s="5">
        <v>10</v>
      </c>
      <c r="K40" s="4">
        <v>2.438</v>
      </c>
      <c r="L40" s="5">
        <v>4.384</v>
      </c>
      <c r="M40" s="5">
        <v>3.152</v>
      </c>
      <c r="N40" s="5">
        <v>10</v>
      </c>
      <c r="O40" s="4">
        <f t="shared" si="0"/>
        <v>69.974</v>
      </c>
      <c r="Q40" s="17">
        <f t="shared" si="1"/>
        <v>39.974000000000004</v>
      </c>
      <c r="R40"/>
    </row>
    <row r="41" spans="2:18" ht="15.75" customHeight="1">
      <c r="B41" s="3">
        <v>38</v>
      </c>
      <c r="C41" s="18" t="s">
        <v>67</v>
      </c>
      <c r="D41" s="19">
        <v>2008</v>
      </c>
      <c r="E41" s="19" t="s">
        <v>64</v>
      </c>
      <c r="F41" s="4">
        <v>10</v>
      </c>
      <c r="G41" s="4">
        <v>10</v>
      </c>
      <c r="H41" s="5">
        <v>2.541</v>
      </c>
      <c r="I41" s="5">
        <v>2.992</v>
      </c>
      <c r="J41" s="5">
        <v>10</v>
      </c>
      <c r="K41" s="4">
        <v>10</v>
      </c>
      <c r="L41" s="5">
        <v>4.977</v>
      </c>
      <c r="M41" s="5">
        <v>10</v>
      </c>
      <c r="N41" s="5">
        <v>10</v>
      </c>
      <c r="O41" s="4">
        <f t="shared" si="0"/>
        <v>70.51</v>
      </c>
      <c r="Q41" s="17">
        <f t="shared" si="1"/>
        <v>40.510000000000005</v>
      </c>
      <c r="R41"/>
    </row>
    <row r="42" spans="2:18" ht="15.75" customHeight="1">
      <c r="B42" s="3">
        <v>39</v>
      </c>
      <c r="C42" s="2" t="s">
        <v>68</v>
      </c>
      <c r="D42"/>
      <c r="E42"/>
      <c r="F42" s="4">
        <v>10</v>
      </c>
      <c r="G42" s="4">
        <v>10</v>
      </c>
      <c r="H42" s="5">
        <v>10</v>
      </c>
      <c r="I42" s="4">
        <v>10</v>
      </c>
      <c r="J42" s="5">
        <v>10</v>
      </c>
      <c r="K42" s="4">
        <v>1.079</v>
      </c>
      <c r="L42" s="5">
        <v>1.041</v>
      </c>
      <c r="M42" s="5">
        <v>10</v>
      </c>
      <c r="N42" s="5">
        <v>10</v>
      </c>
      <c r="O42" s="4">
        <f t="shared" si="0"/>
        <v>72.12</v>
      </c>
      <c r="Q42" s="17">
        <f t="shared" si="1"/>
        <v>42.120000000000005</v>
      </c>
      <c r="R42"/>
    </row>
    <row r="43" spans="2:18" ht="15.75" customHeight="1">
      <c r="B43" s="3">
        <v>40</v>
      </c>
      <c r="C43" s="2" t="s">
        <v>69</v>
      </c>
      <c r="D43" s="3">
        <v>2006</v>
      </c>
      <c r="E43" s="3" t="s">
        <v>70</v>
      </c>
      <c r="F43" s="4">
        <v>10</v>
      </c>
      <c r="G43" s="4">
        <v>1.091</v>
      </c>
      <c r="H43" s="5">
        <v>10</v>
      </c>
      <c r="I43" s="4">
        <v>10</v>
      </c>
      <c r="J43" s="5">
        <v>1.059</v>
      </c>
      <c r="K43" s="4">
        <v>10</v>
      </c>
      <c r="L43" s="5">
        <v>10</v>
      </c>
      <c r="M43" s="5">
        <v>10</v>
      </c>
      <c r="N43" s="5">
        <v>10</v>
      </c>
      <c r="O43" s="4">
        <f t="shared" si="0"/>
        <v>72.15</v>
      </c>
      <c r="Q43" s="17">
        <f t="shared" si="1"/>
        <v>42.150000000000006</v>
      </c>
      <c r="R43"/>
    </row>
    <row r="44" spans="2:18" ht="15.75" customHeight="1">
      <c r="B44" s="3">
        <v>41</v>
      </c>
      <c r="C44" s="22" t="s">
        <v>71</v>
      </c>
      <c r="D44" s="23">
        <v>2006</v>
      </c>
      <c r="E44" s="3">
        <v>80</v>
      </c>
      <c r="F44" s="4">
        <v>10</v>
      </c>
      <c r="G44" s="4">
        <v>1</v>
      </c>
      <c r="H44" s="5">
        <v>10</v>
      </c>
      <c r="I44" s="4">
        <v>10</v>
      </c>
      <c r="J44" s="5">
        <v>1.165</v>
      </c>
      <c r="K44" s="4">
        <v>10</v>
      </c>
      <c r="L44" s="5">
        <v>10</v>
      </c>
      <c r="M44" s="5">
        <v>10</v>
      </c>
      <c r="N44" s="5">
        <v>10</v>
      </c>
      <c r="O44" s="4">
        <f t="shared" si="0"/>
        <v>72.16499999999999</v>
      </c>
      <c r="Q44" s="17">
        <f t="shared" si="1"/>
        <v>42.16499999999999</v>
      </c>
      <c r="R44"/>
    </row>
    <row r="45" spans="2:18" ht="15.75" customHeight="1">
      <c r="B45" s="3">
        <v>42</v>
      </c>
      <c r="C45" s="18" t="s">
        <v>72</v>
      </c>
      <c r="D45" s="19">
        <v>2008</v>
      </c>
      <c r="E45" s="19" t="s">
        <v>73</v>
      </c>
      <c r="F45" s="4">
        <v>10</v>
      </c>
      <c r="G45" s="4">
        <v>4.239</v>
      </c>
      <c r="H45" s="5">
        <v>10</v>
      </c>
      <c r="I45" s="5">
        <v>5.164</v>
      </c>
      <c r="J45" s="5">
        <v>10</v>
      </c>
      <c r="K45" s="4">
        <v>3.198</v>
      </c>
      <c r="L45" s="5">
        <v>10</v>
      </c>
      <c r="M45" s="5">
        <v>10</v>
      </c>
      <c r="N45" s="5">
        <v>10</v>
      </c>
      <c r="O45" s="4">
        <f t="shared" si="0"/>
        <v>72.601</v>
      </c>
      <c r="Q45" s="17">
        <f t="shared" si="1"/>
        <v>42.601</v>
      </c>
      <c r="R45"/>
    </row>
    <row r="46" spans="2:18" ht="15.75" customHeight="1">
      <c r="B46" s="3">
        <v>43</v>
      </c>
      <c r="C46" s="18" t="s">
        <v>74</v>
      </c>
      <c r="D46" s="19">
        <v>2006</v>
      </c>
      <c r="E46" s="19" t="s">
        <v>75</v>
      </c>
      <c r="F46" s="4">
        <v>10</v>
      </c>
      <c r="G46" s="4">
        <v>10</v>
      </c>
      <c r="H46" s="5">
        <v>1.418</v>
      </c>
      <c r="I46" s="4">
        <v>10</v>
      </c>
      <c r="J46" s="5">
        <v>10</v>
      </c>
      <c r="K46" s="4">
        <v>1.226</v>
      </c>
      <c r="L46" s="5">
        <v>10</v>
      </c>
      <c r="M46" s="5">
        <v>10</v>
      </c>
      <c r="N46" s="5">
        <v>10</v>
      </c>
      <c r="O46" s="4">
        <f t="shared" si="0"/>
        <v>72.644</v>
      </c>
      <c r="Q46" s="17">
        <f t="shared" si="1"/>
        <v>42.644000000000005</v>
      </c>
      <c r="R46"/>
    </row>
    <row r="47" spans="2:18" ht="15.75" customHeight="1">
      <c r="B47" s="3">
        <v>44</v>
      </c>
      <c r="C47" s="2" t="s">
        <v>76</v>
      </c>
      <c r="D47" s="3">
        <v>2006</v>
      </c>
      <c r="E47" s="3" t="s">
        <v>20</v>
      </c>
      <c r="F47" s="4">
        <v>10</v>
      </c>
      <c r="G47" s="4">
        <v>1.159</v>
      </c>
      <c r="H47" s="5">
        <v>1.59</v>
      </c>
      <c r="I47" s="4">
        <v>10</v>
      </c>
      <c r="J47" s="5">
        <v>10</v>
      </c>
      <c r="K47" s="4">
        <v>10</v>
      </c>
      <c r="L47" s="5">
        <v>10</v>
      </c>
      <c r="M47" s="5">
        <v>10</v>
      </c>
      <c r="N47" s="5">
        <v>10</v>
      </c>
      <c r="O47" s="4">
        <f t="shared" si="0"/>
        <v>72.749</v>
      </c>
      <c r="Q47" s="17">
        <f t="shared" si="1"/>
        <v>42.748999999999995</v>
      </c>
      <c r="R47"/>
    </row>
    <row r="48" spans="2:18" ht="15.75" customHeight="1">
      <c r="B48" s="3">
        <v>45</v>
      </c>
      <c r="C48" s="18" t="s">
        <v>77</v>
      </c>
      <c r="D48" s="19">
        <v>2007</v>
      </c>
      <c r="E48" s="19" t="s">
        <v>29</v>
      </c>
      <c r="F48" s="4">
        <v>10</v>
      </c>
      <c r="G48" s="4">
        <v>10</v>
      </c>
      <c r="H48" s="5">
        <v>10</v>
      </c>
      <c r="I48" s="4">
        <v>10</v>
      </c>
      <c r="J48" s="5">
        <v>1.456</v>
      </c>
      <c r="K48" s="4">
        <v>10</v>
      </c>
      <c r="L48" s="5">
        <v>10</v>
      </c>
      <c r="M48" s="5">
        <v>1.678</v>
      </c>
      <c r="N48" s="5">
        <v>10</v>
      </c>
      <c r="O48" s="4">
        <f t="shared" si="0"/>
        <v>73.134</v>
      </c>
      <c r="Q48" s="17">
        <f t="shared" si="1"/>
        <v>43.134</v>
      </c>
      <c r="R48"/>
    </row>
    <row r="49" spans="2:18" ht="15.75" customHeight="1">
      <c r="B49" s="3">
        <v>46</v>
      </c>
      <c r="C49" s="18" t="s">
        <v>78</v>
      </c>
      <c r="D49" s="19">
        <v>2007</v>
      </c>
      <c r="E49" s="19" t="s">
        <v>32</v>
      </c>
      <c r="F49" s="4">
        <v>10</v>
      </c>
      <c r="G49" s="4">
        <v>10</v>
      </c>
      <c r="H49" s="5">
        <v>10</v>
      </c>
      <c r="I49" s="4">
        <v>10</v>
      </c>
      <c r="J49" s="5">
        <v>10</v>
      </c>
      <c r="K49" s="4">
        <v>1.894</v>
      </c>
      <c r="L49" s="5">
        <v>1.262</v>
      </c>
      <c r="M49" s="5">
        <v>10</v>
      </c>
      <c r="N49" s="5">
        <v>10</v>
      </c>
      <c r="O49" s="4">
        <f t="shared" si="0"/>
        <v>73.156</v>
      </c>
      <c r="Q49" s="17">
        <f t="shared" si="1"/>
        <v>43.156000000000006</v>
      </c>
      <c r="R49"/>
    </row>
    <row r="50" spans="2:18" ht="15.75" customHeight="1">
      <c r="B50" s="3">
        <v>47</v>
      </c>
      <c r="C50" s="18" t="s">
        <v>79</v>
      </c>
      <c r="D50" s="19">
        <v>2007</v>
      </c>
      <c r="E50" s="19">
        <v>88</v>
      </c>
      <c r="F50" s="4">
        <v>10</v>
      </c>
      <c r="G50" s="4">
        <v>10</v>
      </c>
      <c r="H50" s="5">
        <v>10</v>
      </c>
      <c r="I50" s="5">
        <v>2.102</v>
      </c>
      <c r="J50" s="5">
        <v>10</v>
      </c>
      <c r="K50" s="4">
        <v>1.304</v>
      </c>
      <c r="L50" s="5">
        <v>10</v>
      </c>
      <c r="M50" s="5">
        <v>10</v>
      </c>
      <c r="N50" s="5">
        <v>10</v>
      </c>
      <c r="O50" s="4">
        <f t="shared" si="0"/>
        <v>73.406</v>
      </c>
      <c r="Q50" s="17">
        <f t="shared" si="1"/>
        <v>43.406000000000006</v>
      </c>
      <c r="R50"/>
    </row>
    <row r="51" spans="2:18" ht="15.75" customHeight="1">
      <c r="B51" s="3">
        <v>48</v>
      </c>
      <c r="C51" s="20" t="s">
        <v>80</v>
      </c>
      <c r="D51" s="21">
        <v>2006</v>
      </c>
      <c r="E51" s="21" t="s">
        <v>81</v>
      </c>
      <c r="F51" s="4">
        <v>10</v>
      </c>
      <c r="G51" s="4">
        <v>10</v>
      </c>
      <c r="H51" s="5">
        <v>10</v>
      </c>
      <c r="I51" s="5">
        <v>1.599</v>
      </c>
      <c r="J51" s="5">
        <v>1.885</v>
      </c>
      <c r="K51" s="4">
        <v>10</v>
      </c>
      <c r="L51" s="5">
        <v>10</v>
      </c>
      <c r="M51" s="5">
        <v>10</v>
      </c>
      <c r="N51" s="5">
        <v>10</v>
      </c>
      <c r="O51" s="4">
        <f t="shared" si="0"/>
        <v>73.48400000000001</v>
      </c>
      <c r="Q51" s="17">
        <f t="shared" si="1"/>
        <v>43.48400000000001</v>
      </c>
      <c r="R51"/>
    </row>
    <row r="52" spans="2:18" ht="15.75" customHeight="1">
      <c r="B52" s="3">
        <v>49</v>
      </c>
      <c r="C52" s="18" t="s">
        <v>82</v>
      </c>
      <c r="D52" s="19">
        <v>2010</v>
      </c>
      <c r="E52" s="19">
        <v>88</v>
      </c>
      <c r="F52" s="4">
        <v>10</v>
      </c>
      <c r="G52" s="4">
        <v>10</v>
      </c>
      <c r="H52" s="5">
        <v>10</v>
      </c>
      <c r="I52" s="4">
        <v>10</v>
      </c>
      <c r="J52" s="5">
        <v>10</v>
      </c>
      <c r="K52" s="4">
        <v>1.317</v>
      </c>
      <c r="L52" s="5">
        <v>10</v>
      </c>
      <c r="M52" s="5">
        <v>2.182</v>
      </c>
      <c r="N52" s="5">
        <v>10</v>
      </c>
      <c r="O52" s="4">
        <f t="shared" si="0"/>
        <v>73.499</v>
      </c>
      <c r="Q52" s="17">
        <f t="shared" si="1"/>
        <v>43.498999999999995</v>
      </c>
      <c r="R52"/>
    </row>
    <row r="53" spans="2:18" ht="15.75" customHeight="1">
      <c r="B53" s="3">
        <v>50</v>
      </c>
      <c r="C53" s="18" t="s">
        <v>83</v>
      </c>
      <c r="D53" s="19">
        <v>2007</v>
      </c>
      <c r="E53" s="19" t="s">
        <v>42</v>
      </c>
      <c r="F53" s="4">
        <v>10</v>
      </c>
      <c r="G53" s="4">
        <v>1.216</v>
      </c>
      <c r="H53" s="5">
        <v>10</v>
      </c>
      <c r="I53" s="5">
        <v>2.376</v>
      </c>
      <c r="J53" s="5">
        <v>10</v>
      </c>
      <c r="K53" s="4">
        <v>10</v>
      </c>
      <c r="L53" s="5">
        <v>10</v>
      </c>
      <c r="M53" s="5">
        <v>10</v>
      </c>
      <c r="N53" s="5">
        <v>10</v>
      </c>
      <c r="O53" s="4">
        <f t="shared" si="0"/>
        <v>73.592</v>
      </c>
      <c r="Q53" s="17">
        <f t="shared" si="1"/>
        <v>43.592</v>
      </c>
      <c r="R53"/>
    </row>
    <row r="54" spans="2:18" ht="15.75" customHeight="1">
      <c r="B54" s="3">
        <v>51</v>
      </c>
      <c r="C54" s="18" t="s">
        <v>84</v>
      </c>
      <c r="D54" s="19">
        <v>2009</v>
      </c>
      <c r="E54" s="19">
        <v>231</v>
      </c>
      <c r="F54" s="4">
        <v>10</v>
      </c>
      <c r="G54" s="4">
        <v>10</v>
      </c>
      <c r="H54" s="5">
        <v>10</v>
      </c>
      <c r="I54" s="4">
        <v>10</v>
      </c>
      <c r="J54" s="5">
        <v>10</v>
      </c>
      <c r="K54" s="4">
        <v>10</v>
      </c>
      <c r="L54" s="5">
        <v>1</v>
      </c>
      <c r="M54" s="5">
        <v>3.591</v>
      </c>
      <c r="N54" s="5">
        <v>10</v>
      </c>
      <c r="O54" s="4">
        <f t="shared" si="0"/>
        <v>74.591</v>
      </c>
      <c r="Q54" s="17">
        <f t="shared" si="1"/>
        <v>44.590999999999994</v>
      </c>
      <c r="R54"/>
    </row>
    <row r="55" spans="2:18" ht="15.75" customHeight="1">
      <c r="B55" s="3">
        <v>52</v>
      </c>
      <c r="C55" s="18" t="s">
        <v>85</v>
      </c>
      <c r="D55" s="19">
        <v>2008</v>
      </c>
      <c r="E55" s="19" t="s">
        <v>75</v>
      </c>
      <c r="F55" s="4">
        <v>10</v>
      </c>
      <c r="G55" s="4">
        <v>10</v>
      </c>
      <c r="H55" s="5">
        <v>10</v>
      </c>
      <c r="I55" s="5">
        <v>2.713</v>
      </c>
      <c r="J55" s="5">
        <v>10</v>
      </c>
      <c r="K55" s="4">
        <v>2.049</v>
      </c>
      <c r="L55" s="5">
        <v>10</v>
      </c>
      <c r="M55" s="5">
        <v>10</v>
      </c>
      <c r="N55" s="5">
        <v>10</v>
      </c>
      <c r="O55" s="4">
        <f t="shared" si="0"/>
        <v>74.762</v>
      </c>
      <c r="Q55" s="17">
        <f t="shared" si="1"/>
        <v>44.762</v>
      </c>
      <c r="R55"/>
    </row>
    <row r="56" spans="2:18" ht="15.75" customHeight="1">
      <c r="B56" s="3">
        <v>53</v>
      </c>
      <c r="C56" s="18" t="s">
        <v>86</v>
      </c>
      <c r="D56" s="19">
        <v>2009</v>
      </c>
      <c r="E56" s="19" t="s">
        <v>75</v>
      </c>
      <c r="F56" s="4">
        <v>10</v>
      </c>
      <c r="G56" s="4">
        <v>10</v>
      </c>
      <c r="H56" s="5">
        <v>10</v>
      </c>
      <c r="I56" s="5">
        <v>4.042</v>
      </c>
      <c r="J56" s="5">
        <v>10</v>
      </c>
      <c r="K56" s="4">
        <v>1</v>
      </c>
      <c r="L56" s="5">
        <v>10</v>
      </c>
      <c r="M56" s="5">
        <v>10</v>
      </c>
      <c r="N56" s="5">
        <v>10</v>
      </c>
      <c r="O56" s="4">
        <f t="shared" si="0"/>
        <v>75.042</v>
      </c>
      <c r="Q56" s="17">
        <f t="shared" si="1"/>
        <v>45.042</v>
      </c>
      <c r="R56"/>
    </row>
    <row r="57" spans="2:18" ht="15.75" customHeight="1">
      <c r="B57" s="3">
        <v>54</v>
      </c>
      <c r="C57" s="22" t="s">
        <v>87</v>
      </c>
      <c r="D57" s="23">
        <v>2007</v>
      </c>
      <c r="E57" s="23" t="s">
        <v>88</v>
      </c>
      <c r="F57" s="4">
        <v>10</v>
      </c>
      <c r="G57" s="4">
        <v>10</v>
      </c>
      <c r="H57" s="5">
        <v>10</v>
      </c>
      <c r="I57" s="5">
        <v>3.479</v>
      </c>
      <c r="J57" s="5">
        <v>1.831</v>
      </c>
      <c r="K57" s="4">
        <v>10</v>
      </c>
      <c r="L57" s="5">
        <v>10</v>
      </c>
      <c r="M57" s="5">
        <v>10</v>
      </c>
      <c r="N57" s="5">
        <v>10</v>
      </c>
      <c r="O57" s="4">
        <f t="shared" si="0"/>
        <v>75.31</v>
      </c>
      <c r="Q57" s="17">
        <f t="shared" si="1"/>
        <v>45.31</v>
      </c>
      <c r="R57"/>
    </row>
    <row r="58" spans="2:18" ht="15.75" customHeight="1">
      <c r="B58" s="3">
        <v>55</v>
      </c>
      <c r="C58" s="18" t="s">
        <v>89</v>
      </c>
      <c r="D58" s="19">
        <v>2007</v>
      </c>
      <c r="E58" s="19" t="s">
        <v>90</v>
      </c>
      <c r="F58" s="4">
        <v>10</v>
      </c>
      <c r="G58" s="4">
        <v>10</v>
      </c>
      <c r="H58" s="5">
        <v>1.39</v>
      </c>
      <c r="I58" s="5">
        <v>4.454</v>
      </c>
      <c r="J58" s="5">
        <v>10</v>
      </c>
      <c r="K58" s="4">
        <v>10</v>
      </c>
      <c r="L58" s="5">
        <v>10</v>
      </c>
      <c r="M58" s="5">
        <v>10</v>
      </c>
      <c r="N58" s="5">
        <v>10</v>
      </c>
      <c r="O58" s="4">
        <f t="shared" si="0"/>
        <v>75.844</v>
      </c>
      <c r="Q58" s="17">
        <f t="shared" si="1"/>
        <v>45.843999999999994</v>
      </c>
      <c r="R58"/>
    </row>
    <row r="59" spans="2:18" ht="15.75" customHeight="1">
      <c r="B59" s="3">
        <v>56</v>
      </c>
      <c r="C59" s="20" t="s">
        <v>91</v>
      </c>
      <c r="D59" s="21">
        <v>2008</v>
      </c>
      <c r="E59" s="21" t="s">
        <v>92</v>
      </c>
      <c r="F59" s="4">
        <v>10</v>
      </c>
      <c r="G59" s="4">
        <v>10</v>
      </c>
      <c r="H59" s="5">
        <v>3.331</v>
      </c>
      <c r="I59" s="5">
        <v>2.651</v>
      </c>
      <c r="J59" s="5">
        <v>10</v>
      </c>
      <c r="K59" s="4">
        <v>10</v>
      </c>
      <c r="L59" s="5">
        <v>10</v>
      </c>
      <c r="M59" s="5">
        <v>10</v>
      </c>
      <c r="N59" s="5">
        <v>10</v>
      </c>
      <c r="O59" s="4">
        <f t="shared" si="0"/>
        <v>75.982</v>
      </c>
      <c r="Q59" s="17">
        <f t="shared" si="1"/>
        <v>45.982</v>
      </c>
      <c r="R59"/>
    </row>
    <row r="60" spans="2:18" ht="15.75" customHeight="1">
      <c r="B60" s="3">
        <v>57</v>
      </c>
      <c r="C60" s="2" t="s">
        <v>93</v>
      </c>
      <c r="D60" s="3">
        <v>2008</v>
      </c>
      <c r="E60" s="3" t="s">
        <v>73</v>
      </c>
      <c r="F60" s="4">
        <v>10</v>
      </c>
      <c r="G60" s="4">
        <v>4.239</v>
      </c>
      <c r="H60" s="5">
        <v>10</v>
      </c>
      <c r="I60" s="4">
        <v>10</v>
      </c>
      <c r="J60" s="5">
        <v>10</v>
      </c>
      <c r="K60" s="4">
        <v>1.818</v>
      </c>
      <c r="L60" s="5">
        <v>10</v>
      </c>
      <c r="M60" s="5">
        <v>10</v>
      </c>
      <c r="N60" s="5">
        <v>10</v>
      </c>
      <c r="O60" s="4">
        <f t="shared" si="0"/>
        <v>76.057</v>
      </c>
      <c r="Q60" s="17">
        <f t="shared" si="1"/>
        <v>46.057</v>
      </c>
      <c r="R60"/>
    </row>
    <row r="61" spans="2:18" ht="15.75" customHeight="1">
      <c r="B61" s="3">
        <v>58</v>
      </c>
      <c r="C61" s="18" t="s">
        <v>94</v>
      </c>
      <c r="D61" s="19">
        <v>2009</v>
      </c>
      <c r="E61" s="19">
        <v>231</v>
      </c>
      <c r="F61" s="4">
        <v>10</v>
      </c>
      <c r="G61" s="4">
        <v>10</v>
      </c>
      <c r="H61" s="5">
        <v>10</v>
      </c>
      <c r="I61" s="5">
        <v>3.884</v>
      </c>
      <c r="J61" s="5">
        <v>2.445</v>
      </c>
      <c r="K61" s="4">
        <v>10</v>
      </c>
      <c r="L61" s="5">
        <v>10</v>
      </c>
      <c r="M61" s="5">
        <v>10</v>
      </c>
      <c r="N61" s="5">
        <v>10</v>
      </c>
      <c r="O61" s="4">
        <f t="shared" si="0"/>
        <v>76.32900000000001</v>
      </c>
      <c r="Q61" s="17">
        <f t="shared" si="1"/>
        <v>46.32900000000001</v>
      </c>
      <c r="R61"/>
    </row>
    <row r="62" spans="2:18" ht="15.75" customHeight="1">
      <c r="B62" s="3">
        <v>59</v>
      </c>
      <c r="C62" s="18" t="s">
        <v>95</v>
      </c>
      <c r="D62" s="19">
        <v>2007</v>
      </c>
      <c r="E62" s="19" t="s">
        <v>42</v>
      </c>
      <c r="F62" s="4">
        <v>10</v>
      </c>
      <c r="G62" s="4">
        <v>1.216</v>
      </c>
      <c r="H62" s="5">
        <v>10</v>
      </c>
      <c r="I62" s="5">
        <v>5.525</v>
      </c>
      <c r="J62" s="5">
        <v>10</v>
      </c>
      <c r="K62" s="4">
        <v>10</v>
      </c>
      <c r="L62" s="5">
        <v>10</v>
      </c>
      <c r="M62" s="5">
        <v>10</v>
      </c>
      <c r="N62" s="5">
        <v>10</v>
      </c>
      <c r="O62" s="4">
        <f t="shared" si="0"/>
        <v>76.741</v>
      </c>
      <c r="Q62" s="17">
        <f t="shared" si="1"/>
        <v>46.741</v>
      </c>
      <c r="R62"/>
    </row>
    <row r="63" spans="2:18" ht="15.75" customHeight="1">
      <c r="B63" s="3">
        <v>60</v>
      </c>
      <c r="C63" s="18" t="s">
        <v>96</v>
      </c>
      <c r="D63" s="19">
        <v>2008</v>
      </c>
      <c r="E63" s="19" t="s">
        <v>64</v>
      </c>
      <c r="F63" s="4">
        <v>10</v>
      </c>
      <c r="G63" s="4">
        <v>10</v>
      </c>
      <c r="H63" s="5">
        <v>10</v>
      </c>
      <c r="I63" s="5">
        <v>3.255</v>
      </c>
      <c r="J63" s="5">
        <v>10</v>
      </c>
      <c r="K63" s="4">
        <v>10</v>
      </c>
      <c r="L63" s="5">
        <v>10</v>
      </c>
      <c r="M63" s="5">
        <v>3.591</v>
      </c>
      <c r="N63" s="5">
        <v>10</v>
      </c>
      <c r="O63" s="4">
        <f t="shared" si="0"/>
        <v>76.846</v>
      </c>
      <c r="Q63" s="17">
        <f t="shared" si="1"/>
        <v>46.846000000000004</v>
      </c>
      <c r="R63"/>
    </row>
    <row r="64" spans="2:18" ht="15.75" customHeight="1">
      <c r="B64" s="3">
        <v>61</v>
      </c>
      <c r="C64" s="18" t="s">
        <v>97</v>
      </c>
      <c r="D64" s="19">
        <v>2008</v>
      </c>
      <c r="E64" s="19">
        <v>231</v>
      </c>
      <c r="F64" s="4">
        <v>10</v>
      </c>
      <c r="G64" s="4">
        <v>10</v>
      </c>
      <c r="H64" s="5">
        <v>10</v>
      </c>
      <c r="I64" s="5">
        <v>5.55</v>
      </c>
      <c r="J64" s="5">
        <v>2.445</v>
      </c>
      <c r="K64" s="4">
        <v>10</v>
      </c>
      <c r="L64" s="5">
        <v>10</v>
      </c>
      <c r="M64" s="5">
        <v>10</v>
      </c>
      <c r="N64" s="5">
        <v>10</v>
      </c>
      <c r="O64" s="4">
        <f t="shared" si="0"/>
        <v>77.995</v>
      </c>
      <c r="Q64" s="17">
        <f t="shared" si="1"/>
        <v>47.995000000000005</v>
      </c>
      <c r="R64"/>
    </row>
    <row r="65" spans="2:18" ht="15.75" customHeight="1">
      <c r="B65" s="3">
        <v>62</v>
      </c>
      <c r="C65" s="18" t="s">
        <v>98</v>
      </c>
      <c r="D65" s="24">
        <v>2007</v>
      </c>
      <c r="E65" s="19" t="s">
        <v>60</v>
      </c>
      <c r="F65" s="4">
        <v>10</v>
      </c>
      <c r="G65" s="4">
        <v>10</v>
      </c>
      <c r="H65" s="5">
        <v>10</v>
      </c>
      <c r="I65" s="5">
        <v>1.037</v>
      </c>
      <c r="J65" s="5">
        <v>10</v>
      </c>
      <c r="K65" s="4">
        <v>10</v>
      </c>
      <c r="L65" s="5">
        <v>9</v>
      </c>
      <c r="M65" s="5">
        <v>10</v>
      </c>
      <c r="N65" s="5">
        <v>10</v>
      </c>
      <c r="O65" s="4">
        <f t="shared" si="0"/>
        <v>80.037</v>
      </c>
      <c r="Q65" s="17">
        <f t="shared" si="1"/>
        <v>50.037000000000006</v>
      </c>
      <c r="R65"/>
    </row>
    <row r="66" spans="2:18" ht="15.75" customHeight="1">
      <c r="B66" s="3">
        <v>63</v>
      </c>
      <c r="C66" s="2" t="s">
        <v>99</v>
      </c>
      <c r="D66" s="3">
        <v>2007</v>
      </c>
      <c r="E66" s="3" t="s">
        <v>100</v>
      </c>
      <c r="F66" s="4">
        <v>10</v>
      </c>
      <c r="G66" s="4">
        <v>10</v>
      </c>
      <c r="H66" s="5">
        <v>10</v>
      </c>
      <c r="I66" s="4">
        <v>10</v>
      </c>
      <c r="J66" s="5">
        <v>10</v>
      </c>
      <c r="K66" s="4">
        <v>10</v>
      </c>
      <c r="L66" s="5">
        <v>10</v>
      </c>
      <c r="M66" s="5">
        <v>1</v>
      </c>
      <c r="N66" s="5">
        <v>10</v>
      </c>
      <c r="O66" s="4">
        <f t="shared" si="0"/>
        <v>81</v>
      </c>
      <c r="Q66" s="17">
        <f t="shared" si="1"/>
        <v>51</v>
      </c>
      <c r="R66"/>
    </row>
    <row r="67" spans="2:18" ht="15.75" customHeight="1">
      <c r="B67" s="3">
        <v>64</v>
      </c>
      <c r="C67" s="2" t="s">
        <v>101</v>
      </c>
      <c r="D67" s="3">
        <v>2006</v>
      </c>
      <c r="E67" s="3" t="s">
        <v>56</v>
      </c>
      <c r="F67" s="4">
        <v>10</v>
      </c>
      <c r="G67" s="4">
        <v>10</v>
      </c>
      <c r="H67" s="5">
        <v>10</v>
      </c>
      <c r="I67" s="4">
        <v>10</v>
      </c>
      <c r="J67" s="5">
        <v>10</v>
      </c>
      <c r="K67" s="4">
        <v>10</v>
      </c>
      <c r="L67" s="5">
        <v>10</v>
      </c>
      <c r="M67" s="5">
        <v>1.083</v>
      </c>
      <c r="N67" s="5">
        <v>10</v>
      </c>
      <c r="O67" s="4">
        <f t="shared" si="0"/>
        <v>81.083</v>
      </c>
      <c r="Q67" s="17">
        <f t="shared" si="1"/>
        <v>51.083</v>
      </c>
      <c r="R67"/>
    </row>
    <row r="68" spans="2:18" ht="15.75" customHeight="1">
      <c r="B68" s="3">
        <v>65</v>
      </c>
      <c r="C68" s="2" t="s">
        <v>102</v>
      </c>
      <c r="D68" s="3">
        <v>2007</v>
      </c>
      <c r="E68" s="3" t="s">
        <v>42</v>
      </c>
      <c r="F68" s="4">
        <v>10</v>
      </c>
      <c r="G68" s="4">
        <v>1.216</v>
      </c>
      <c r="H68" s="5">
        <v>10</v>
      </c>
      <c r="I68" s="4">
        <v>10</v>
      </c>
      <c r="J68" s="5">
        <v>10</v>
      </c>
      <c r="K68" s="4">
        <v>10</v>
      </c>
      <c r="L68" s="5">
        <v>10</v>
      </c>
      <c r="M68" s="5">
        <v>10</v>
      </c>
      <c r="N68" s="5">
        <v>10</v>
      </c>
      <c r="O68" s="4">
        <f t="shared" si="0"/>
        <v>81.21600000000001</v>
      </c>
      <c r="Q68" s="17">
        <f t="shared" si="1"/>
        <v>51.21600000000001</v>
      </c>
      <c r="R68"/>
    </row>
    <row r="69" spans="2:18" ht="15.75" customHeight="1">
      <c r="B69" s="3">
        <v>66</v>
      </c>
      <c r="C69" s="2" t="s">
        <v>103</v>
      </c>
      <c r="D69"/>
      <c r="E69"/>
      <c r="F69" s="4">
        <v>10</v>
      </c>
      <c r="G69" s="4">
        <v>10</v>
      </c>
      <c r="H69" s="5">
        <v>10</v>
      </c>
      <c r="I69" s="4">
        <v>10</v>
      </c>
      <c r="J69" s="5">
        <v>10</v>
      </c>
      <c r="K69" s="4">
        <v>10</v>
      </c>
      <c r="L69" s="5">
        <v>1.492</v>
      </c>
      <c r="M69" s="5">
        <v>10</v>
      </c>
      <c r="N69" s="5">
        <v>10</v>
      </c>
      <c r="O69" s="4">
        <f t="shared" si="0"/>
        <v>81.49199999999999</v>
      </c>
      <c r="Q69" s="17">
        <f t="shared" si="1"/>
        <v>51.49199999999999</v>
      </c>
      <c r="R69"/>
    </row>
    <row r="70" spans="2:18" ht="15.75" customHeight="1">
      <c r="B70" s="3">
        <v>67</v>
      </c>
      <c r="C70" s="2" t="s">
        <v>104</v>
      </c>
      <c r="D70"/>
      <c r="E70"/>
      <c r="F70" s="4">
        <v>10</v>
      </c>
      <c r="G70" s="4">
        <v>10</v>
      </c>
      <c r="H70" s="5">
        <v>10</v>
      </c>
      <c r="I70" s="4">
        <v>10</v>
      </c>
      <c r="J70" s="5">
        <v>10</v>
      </c>
      <c r="K70" s="4">
        <v>10</v>
      </c>
      <c r="L70" s="5">
        <v>1.492</v>
      </c>
      <c r="M70" s="5">
        <v>10</v>
      </c>
      <c r="N70" s="5">
        <v>10</v>
      </c>
      <c r="O70" s="4">
        <f t="shared" si="0"/>
        <v>81.49199999999999</v>
      </c>
      <c r="Q70" s="17">
        <f t="shared" si="1"/>
        <v>51.49199999999999</v>
      </c>
      <c r="R70"/>
    </row>
    <row r="71" spans="2:18" ht="15.75" customHeight="1">
      <c r="B71" s="3">
        <v>68</v>
      </c>
      <c r="C71" s="2" t="s">
        <v>105</v>
      </c>
      <c r="D71" s="3">
        <v>2006</v>
      </c>
      <c r="E71" s="3" t="s">
        <v>56</v>
      </c>
      <c r="F71" s="4">
        <v>10</v>
      </c>
      <c r="G71" s="4">
        <v>1.545</v>
      </c>
      <c r="H71" s="5">
        <v>10</v>
      </c>
      <c r="I71" s="4">
        <v>10</v>
      </c>
      <c r="J71" s="5">
        <v>10</v>
      </c>
      <c r="K71" s="4">
        <v>10</v>
      </c>
      <c r="L71" s="5">
        <v>10</v>
      </c>
      <c r="M71" s="5">
        <v>10</v>
      </c>
      <c r="N71" s="5">
        <v>10</v>
      </c>
      <c r="O71" s="4">
        <f t="shared" si="0"/>
        <v>81.545</v>
      </c>
      <c r="Q71" s="17">
        <f t="shared" si="1"/>
        <v>51.545</v>
      </c>
      <c r="R71"/>
    </row>
    <row r="72" spans="2:18" ht="15.75" customHeight="1">
      <c r="B72" s="3">
        <v>69</v>
      </c>
      <c r="C72" s="20" t="s">
        <v>106</v>
      </c>
      <c r="D72" s="21">
        <v>2006</v>
      </c>
      <c r="E72" s="21" t="s">
        <v>81</v>
      </c>
      <c r="F72" s="4">
        <v>10</v>
      </c>
      <c r="G72" s="4">
        <v>10</v>
      </c>
      <c r="H72" s="5">
        <v>10</v>
      </c>
      <c r="I72" s="5">
        <v>1.569</v>
      </c>
      <c r="J72" s="5">
        <v>10</v>
      </c>
      <c r="K72" s="4">
        <v>10</v>
      </c>
      <c r="L72" s="5">
        <v>10</v>
      </c>
      <c r="M72" s="5">
        <v>10</v>
      </c>
      <c r="N72" s="5">
        <v>10</v>
      </c>
      <c r="O72" s="4">
        <f t="shared" si="0"/>
        <v>81.569</v>
      </c>
      <c r="Q72" s="17">
        <f t="shared" si="1"/>
        <v>51.569</v>
      </c>
      <c r="R72"/>
    </row>
    <row r="73" spans="2:18" ht="15.75" customHeight="1">
      <c r="B73" s="3">
        <v>70</v>
      </c>
      <c r="C73" s="2" t="s">
        <v>107</v>
      </c>
      <c r="D73"/>
      <c r="E73"/>
      <c r="F73" s="4">
        <v>10</v>
      </c>
      <c r="G73" s="4">
        <v>10</v>
      </c>
      <c r="H73" s="5">
        <v>10</v>
      </c>
      <c r="I73" s="4">
        <v>10</v>
      </c>
      <c r="J73" s="5">
        <v>10</v>
      </c>
      <c r="K73" s="4">
        <v>10</v>
      </c>
      <c r="L73" s="5">
        <v>10</v>
      </c>
      <c r="M73" s="5">
        <v>1.591</v>
      </c>
      <c r="N73" s="5">
        <v>10</v>
      </c>
      <c r="O73" s="4">
        <f t="shared" si="0"/>
        <v>81.591</v>
      </c>
      <c r="Q73" s="17">
        <f t="shared" si="1"/>
        <v>51.590999999999994</v>
      </c>
      <c r="R73"/>
    </row>
    <row r="74" spans="2:18" ht="15.75" customHeight="1">
      <c r="B74" s="3">
        <v>71</v>
      </c>
      <c r="C74" s="2" t="s">
        <v>108</v>
      </c>
      <c r="D74"/>
      <c r="E74"/>
      <c r="F74" s="4">
        <v>10</v>
      </c>
      <c r="G74" s="4">
        <v>10</v>
      </c>
      <c r="H74" s="5">
        <v>10</v>
      </c>
      <c r="I74" s="4">
        <v>10</v>
      </c>
      <c r="J74" s="5">
        <v>10</v>
      </c>
      <c r="K74" s="4">
        <v>10</v>
      </c>
      <c r="L74" s="5">
        <v>10</v>
      </c>
      <c r="M74" s="5">
        <v>1.591</v>
      </c>
      <c r="N74" s="5">
        <v>10</v>
      </c>
      <c r="O74" s="4">
        <f t="shared" si="0"/>
        <v>81.591</v>
      </c>
      <c r="Q74" s="17">
        <f t="shared" si="1"/>
        <v>51.590999999999994</v>
      </c>
      <c r="R74"/>
    </row>
    <row r="75" spans="2:18" ht="15.75" customHeight="1">
      <c r="B75" s="3">
        <v>72</v>
      </c>
      <c r="C75" s="2" t="s">
        <v>109</v>
      </c>
      <c r="D75"/>
      <c r="E75"/>
      <c r="F75" s="4">
        <v>10</v>
      </c>
      <c r="G75" s="4">
        <v>10</v>
      </c>
      <c r="H75" s="5">
        <v>10</v>
      </c>
      <c r="I75" s="4">
        <v>10</v>
      </c>
      <c r="J75" s="5">
        <v>10</v>
      </c>
      <c r="K75" s="4">
        <v>10</v>
      </c>
      <c r="L75" s="5">
        <v>10</v>
      </c>
      <c r="M75" s="5">
        <v>1.591</v>
      </c>
      <c r="N75" s="5">
        <v>10</v>
      </c>
      <c r="O75" s="4">
        <f t="shared" si="0"/>
        <v>81.591</v>
      </c>
      <c r="Q75" s="17">
        <f t="shared" si="1"/>
        <v>51.590999999999994</v>
      </c>
      <c r="R75"/>
    </row>
    <row r="76" spans="2:18" ht="15.75" customHeight="1">
      <c r="B76" s="3">
        <v>73</v>
      </c>
      <c r="C76" s="2" t="s">
        <v>110</v>
      </c>
      <c r="D76"/>
      <c r="E76"/>
      <c r="F76" s="4">
        <v>10</v>
      </c>
      <c r="G76" s="4">
        <v>10</v>
      </c>
      <c r="H76" s="5">
        <v>10</v>
      </c>
      <c r="I76" s="4">
        <v>10</v>
      </c>
      <c r="J76" s="5">
        <v>10</v>
      </c>
      <c r="K76" s="4">
        <v>10</v>
      </c>
      <c r="L76" s="5">
        <v>10</v>
      </c>
      <c r="M76" s="5">
        <v>1.591</v>
      </c>
      <c r="N76" s="5">
        <v>10</v>
      </c>
      <c r="O76" s="4">
        <f t="shared" si="0"/>
        <v>81.591</v>
      </c>
      <c r="Q76" s="17">
        <f t="shared" si="1"/>
        <v>51.590999999999994</v>
      </c>
      <c r="R76"/>
    </row>
    <row r="77" spans="2:18" ht="15.75" customHeight="1">
      <c r="B77" s="3">
        <v>74</v>
      </c>
      <c r="C77" s="2" t="s">
        <v>111</v>
      </c>
      <c r="D77"/>
      <c r="E77"/>
      <c r="F77" s="4">
        <v>10</v>
      </c>
      <c r="G77" s="4">
        <v>10</v>
      </c>
      <c r="H77" s="5">
        <v>10</v>
      </c>
      <c r="I77" s="4">
        <v>10</v>
      </c>
      <c r="J77" s="5">
        <v>10</v>
      </c>
      <c r="K77" s="4">
        <v>10</v>
      </c>
      <c r="L77" s="5">
        <v>10</v>
      </c>
      <c r="M77" s="5">
        <v>1.591</v>
      </c>
      <c r="N77" s="5">
        <v>10</v>
      </c>
      <c r="O77" s="4">
        <f t="shared" si="0"/>
        <v>81.591</v>
      </c>
      <c r="Q77" s="17">
        <f t="shared" si="1"/>
        <v>51.590999999999994</v>
      </c>
      <c r="R77"/>
    </row>
    <row r="78" spans="2:18" ht="15.75" customHeight="1">
      <c r="B78" s="3">
        <v>75</v>
      </c>
      <c r="C78" s="18" t="s">
        <v>112</v>
      </c>
      <c r="D78" s="19">
        <v>2007</v>
      </c>
      <c r="E78" s="19" t="s">
        <v>113</v>
      </c>
      <c r="F78" s="4">
        <v>10</v>
      </c>
      <c r="G78" s="4">
        <v>10</v>
      </c>
      <c r="H78" s="5">
        <v>10</v>
      </c>
      <c r="I78" s="5">
        <v>1.644</v>
      </c>
      <c r="J78" s="5">
        <v>10</v>
      </c>
      <c r="K78" s="4">
        <v>10</v>
      </c>
      <c r="L78" s="5">
        <v>10</v>
      </c>
      <c r="M78" s="5">
        <v>10</v>
      </c>
      <c r="N78" s="5">
        <v>10</v>
      </c>
      <c r="O78" s="4">
        <f t="shared" si="0"/>
        <v>81.644</v>
      </c>
      <c r="Q78" s="17">
        <f t="shared" si="1"/>
        <v>51.644000000000005</v>
      </c>
      <c r="R78"/>
    </row>
    <row r="79" spans="2:18" ht="15.75" customHeight="1">
      <c r="B79" s="3">
        <v>76</v>
      </c>
      <c r="C79" s="18" t="s">
        <v>114</v>
      </c>
      <c r="D79" s="19">
        <v>2006</v>
      </c>
      <c r="E79" s="19" t="s">
        <v>42</v>
      </c>
      <c r="F79" s="4">
        <v>10</v>
      </c>
      <c r="G79" s="4">
        <v>10</v>
      </c>
      <c r="H79" s="5">
        <v>10</v>
      </c>
      <c r="I79" s="5">
        <v>1.857</v>
      </c>
      <c r="J79" s="5">
        <v>10</v>
      </c>
      <c r="K79" s="4">
        <v>10</v>
      </c>
      <c r="L79" s="5">
        <v>10</v>
      </c>
      <c r="M79" s="5">
        <v>10</v>
      </c>
      <c r="N79" s="5">
        <v>10</v>
      </c>
      <c r="O79" s="4">
        <f t="shared" si="0"/>
        <v>81.857</v>
      </c>
      <c r="Q79" s="17">
        <f t="shared" si="1"/>
        <v>51.857</v>
      </c>
      <c r="R79"/>
    </row>
    <row r="80" spans="2:18" ht="15.75" customHeight="1">
      <c r="B80" s="3">
        <v>77</v>
      </c>
      <c r="C80" s="2" t="s">
        <v>115</v>
      </c>
      <c r="D80" s="3">
        <v>2006</v>
      </c>
      <c r="E80" s="3" t="s">
        <v>116</v>
      </c>
      <c r="F80" s="4">
        <v>10</v>
      </c>
      <c r="G80" s="4">
        <v>1.873</v>
      </c>
      <c r="H80" s="5">
        <v>10</v>
      </c>
      <c r="I80" s="4">
        <v>10</v>
      </c>
      <c r="J80" s="5">
        <v>10</v>
      </c>
      <c r="K80" s="4">
        <v>10</v>
      </c>
      <c r="L80" s="5">
        <v>10</v>
      </c>
      <c r="M80" s="5">
        <v>10</v>
      </c>
      <c r="N80" s="5">
        <v>10</v>
      </c>
      <c r="O80" s="4">
        <f t="shared" si="0"/>
        <v>81.87299999999999</v>
      </c>
      <c r="Q80" s="17">
        <f t="shared" si="1"/>
        <v>51.87299999999999</v>
      </c>
      <c r="R80"/>
    </row>
    <row r="81" spans="2:18" ht="15.75" customHeight="1">
      <c r="B81" s="3">
        <v>78</v>
      </c>
      <c r="C81" s="2" t="s">
        <v>117</v>
      </c>
      <c r="D81"/>
      <c r="E81"/>
      <c r="F81" s="4">
        <v>10</v>
      </c>
      <c r="G81" s="4">
        <v>10</v>
      </c>
      <c r="H81" s="5">
        <v>10</v>
      </c>
      <c r="I81" s="4">
        <v>10</v>
      </c>
      <c r="J81" s="5">
        <v>10</v>
      </c>
      <c r="K81" s="4">
        <v>10</v>
      </c>
      <c r="L81" s="5">
        <v>1.876</v>
      </c>
      <c r="M81" s="5">
        <v>10</v>
      </c>
      <c r="N81" s="5">
        <v>10</v>
      </c>
      <c r="O81" s="4">
        <f t="shared" si="0"/>
        <v>81.876</v>
      </c>
      <c r="Q81" s="17">
        <f t="shared" si="1"/>
        <v>51.876000000000005</v>
      </c>
      <c r="R81"/>
    </row>
    <row r="82" spans="2:18" ht="15.75" customHeight="1">
      <c r="B82" s="3">
        <v>79</v>
      </c>
      <c r="C82" s="2" t="s">
        <v>118</v>
      </c>
      <c r="D82"/>
      <c r="E82"/>
      <c r="F82" s="4">
        <v>10</v>
      </c>
      <c r="G82" s="4">
        <v>10</v>
      </c>
      <c r="H82" s="5">
        <v>10</v>
      </c>
      <c r="I82" s="4">
        <v>10</v>
      </c>
      <c r="J82" s="5">
        <v>10</v>
      </c>
      <c r="K82" s="4">
        <v>10</v>
      </c>
      <c r="L82" s="5">
        <v>1.876</v>
      </c>
      <c r="M82" s="5">
        <v>10</v>
      </c>
      <c r="N82" s="5">
        <v>10</v>
      </c>
      <c r="O82" s="4">
        <f t="shared" si="0"/>
        <v>81.876</v>
      </c>
      <c r="Q82" s="17">
        <f t="shared" si="1"/>
        <v>51.876000000000005</v>
      </c>
      <c r="R82"/>
    </row>
    <row r="83" spans="2:18" ht="15.75" customHeight="1">
      <c r="B83" s="3">
        <v>80</v>
      </c>
      <c r="C83" s="2" t="s">
        <v>119</v>
      </c>
      <c r="D83"/>
      <c r="E83"/>
      <c r="F83" s="4">
        <v>10</v>
      </c>
      <c r="G83" s="4">
        <v>10</v>
      </c>
      <c r="H83" s="5">
        <v>10</v>
      </c>
      <c r="I83" s="4">
        <v>10</v>
      </c>
      <c r="J83" s="5">
        <v>10</v>
      </c>
      <c r="K83" s="4">
        <v>10</v>
      </c>
      <c r="L83" s="5">
        <v>1.876</v>
      </c>
      <c r="M83" s="5">
        <v>10</v>
      </c>
      <c r="N83" s="5">
        <v>10</v>
      </c>
      <c r="O83" s="4">
        <f t="shared" si="0"/>
        <v>81.876</v>
      </c>
      <c r="Q83" s="17">
        <f t="shared" si="1"/>
        <v>51.876000000000005</v>
      </c>
      <c r="R83"/>
    </row>
    <row r="84" spans="2:18" ht="15.75" customHeight="1">
      <c r="B84" s="3">
        <v>81</v>
      </c>
      <c r="C84" s="2" t="s">
        <v>120</v>
      </c>
      <c r="D84"/>
      <c r="E84"/>
      <c r="F84" s="4">
        <v>10</v>
      </c>
      <c r="G84" s="4">
        <v>10</v>
      </c>
      <c r="H84" s="5">
        <v>10</v>
      </c>
      <c r="I84" s="4">
        <v>10</v>
      </c>
      <c r="J84" s="5">
        <v>10</v>
      </c>
      <c r="K84" s="4">
        <v>10</v>
      </c>
      <c r="L84" s="5">
        <v>1.876</v>
      </c>
      <c r="M84" s="5">
        <v>10</v>
      </c>
      <c r="N84" s="5">
        <v>10</v>
      </c>
      <c r="O84" s="4">
        <f t="shared" si="0"/>
        <v>81.876</v>
      </c>
      <c r="Q84" s="17">
        <f t="shared" si="1"/>
        <v>51.876000000000005</v>
      </c>
      <c r="R84"/>
    </row>
    <row r="85" spans="2:18" ht="15.75" customHeight="1">
      <c r="B85" s="3">
        <v>82</v>
      </c>
      <c r="C85" s="18" t="s">
        <v>121</v>
      </c>
      <c r="D85" s="19">
        <v>2006</v>
      </c>
      <c r="E85" s="19" t="s">
        <v>122</v>
      </c>
      <c r="F85" s="4">
        <v>10</v>
      </c>
      <c r="G85" s="4">
        <v>10</v>
      </c>
      <c r="H85" s="5">
        <v>10</v>
      </c>
      <c r="I85" s="5">
        <v>1.9329999999999998</v>
      </c>
      <c r="J85" s="5">
        <v>10</v>
      </c>
      <c r="K85" s="4">
        <v>10</v>
      </c>
      <c r="L85" s="5">
        <v>10</v>
      </c>
      <c r="M85" s="5">
        <v>10</v>
      </c>
      <c r="N85" s="5">
        <v>10</v>
      </c>
      <c r="O85" s="4">
        <f t="shared" si="0"/>
        <v>81.93299999999999</v>
      </c>
      <c r="Q85" s="17">
        <f t="shared" si="1"/>
        <v>51.93299999999999</v>
      </c>
      <c r="R85"/>
    </row>
    <row r="86" spans="2:18" ht="15.75" customHeight="1">
      <c r="B86" s="3">
        <v>83</v>
      </c>
      <c r="C86" s="20" t="s">
        <v>123</v>
      </c>
      <c r="D86" s="21"/>
      <c r="E86" s="21" t="s">
        <v>124</v>
      </c>
      <c r="F86" s="4">
        <v>10</v>
      </c>
      <c r="G86" s="4">
        <v>10</v>
      </c>
      <c r="H86" s="5">
        <v>10</v>
      </c>
      <c r="I86" s="5">
        <v>1.9329999999999998</v>
      </c>
      <c r="J86" s="5">
        <v>10</v>
      </c>
      <c r="K86" s="4">
        <v>10</v>
      </c>
      <c r="L86" s="5">
        <v>10</v>
      </c>
      <c r="M86" s="5">
        <v>10</v>
      </c>
      <c r="N86" s="5">
        <v>10</v>
      </c>
      <c r="O86" s="4">
        <f t="shared" si="0"/>
        <v>81.93299999999999</v>
      </c>
      <c r="Q86" s="17">
        <f t="shared" si="1"/>
        <v>51.93299999999999</v>
      </c>
      <c r="R86"/>
    </row>
    <row r="87" spans="2:18" ht="15.75" customHeight="1">
      <c r="B87" s="3">
        <v>84</v>
      </c>
      <c r="C87" s="2" t="s">
        <v>125</v>
      </c>
      <c r="D87" s="3">
        <v>2007</v>
      </c>
      <c r="E87" s="3" t="s">
        <v>126</v>
      </c>
      <c r="F87" s="4">
        <v>10</v>
      </c>
      <c r="G87" s="4">
        <v>2.034</v>
      </c>
      <c r="H87" s="5">
        <v>10</v>
      </c>
      <c r="I87" s="4">
        <v>10</v>
      </c>
      <c r="J87" s="5">
        <v>10</v>
      </c>
      <c r="K87" s="4">
        <v>10</v>
      </c>
      <c r="L87" s="5">
        <v>10</v>
      </c>
      <c r="M87" s="5">
        <v>10</v>
      </c>
      <c r="N87" s="5">
        <v>10</v>
      </c>
      <c r="O87" s="4">
        <f t="shared" si="0"/>
        <v>82.03399999999999</v>
      </c>
      <c r="Q87" s="17">
        <f t="shared" si="1"/>
        <v>52.03399999999999</v>
      </c>
      <c r="R87"/>
    </row>
    <row r="88" spans="2:18" ht="15.75" customHeight="1">
      <c r="B88" s="3">
        <v>85</v>
      </c>
      <c r="C88" s="2" t="s">
        <v>127</v>
      </c>
      <c r="D88" s="3">
        <v>2008</v>
      </c>
      <c r="E88" s="3" t="s">
        <v>126</v>
      </c>
      <c r="F88" s="4">
        <v>10</v>
      </c>
      <c r="G88" s="4">
        <v>2.034</v>
      </c>
      <c r="H88" s="5">
        <v>10</v>
      </c>
      <c r="I88" s="4">
        <v>10</v>
      </c>
      <c r="J88" s="5">
        <v>10</v>
      </c>
      <c r="K88" s="4">
        <v>10</v>
      </c>
      <c r="L88" s="5">
        <v>10</v>
      </c>
      <c r="M88" s="5">
        <v>10</v>
      </c>
      <c r="N88" s="5">
        <v>10</v>
      </c>
      <c r="O88" s="4">
        <f t="shared" si="0"/>
        <v>82.03399999999999</v>
      </c>
      <c r="Q88" s="17">
        <f t="shared" si="1"/>
        <v>52.03399999999999</v>
      </c>
      <c r="R88"/>
    </row>
    <row r="89" spans="2:18" ht="15.75" customHeight="1">
      <c r="B89" s="3">
        <v>86</v>
      </c>
      <c r="C89" s="18" t="s">
        <v>128</v>
      </c>
      <c r="D89" s="19">
        <v>2009</v>
      </c>
      <c r="E89" s="19">
        <v>102</v>
      </c>
      <c r="F89" s="4">
        <v>10</v>
      </c>
      <c r="G89" s="4">
        <v>10</v>
      </c>
      <c r="H89" s="5">
        <v>10</v>
      </c>
      <c r="I89" s="5">
        <v>2.064</v>
      </c>
      <c r="J89" s="5">
        <v>10</v>
      </c>
      <c r="K89" s="4">
        <v>10</v>
      </c>
      <c r="L89" s="5">
        <v>10</v>
      </c>
      <c r="M89" s="5">
        <v>10</v>
      </c>
      <c r="N89" s="5">
        <v>10</v>
      </c>
      <c r="O89" s="4">
        <f t="shared" si="0"/>
        <v>82.064</v>
      </c>
      <c r="Q89" s="17">
        <f t="shared" si="1"/>
        <v>52.06399999999999</v>
      </c>
      <c r="R89"/>
    </row>
    <row r="90" spans="2:18" ht="15.75" customHeight="1">
      <c r="B90" s="3">
        <v>87</v>
      </c>
      <c r="C90" s="18" t="s">
        <v>129</v>
      </c>
      <c r="D90" s="19">
        <v>2007</v>
      </c>
      <c r="E90" s="19" t="s">
        <v>130</v>
      </c>
      <c r="F90" s="4">
        <v>10</v>
      </c>
      <c r="G90" s="4">
        <v>2.068</v>
      </c>
      <c r="H90" s="5">
        <v>10</v>
      </c>
      <c r="I90" s="4">
        <v>10</v>
      </c>
      <c r="J90" s="5">
        <v>10</v>
      </c>
      <c r="K90" s="4">
        <v>10</v>
      </c>
      <c r="L90" s="5">
        <v>10</v>
      </c>
      <c r="M90" s="5">
        <v>10</v>
      </c>
      <c r="N90" s="5">
        <v>10</v>
      </c>
      <c r="O90" s="4">
        <f t="shared" si="0"/>
        <v>82.068</v>
      </c>
      <c r="Q90" s="17">
        <f t="shared" si="1"/>
        <v>52.068</v>
      </c>
      <c r="R90"/>
    </row>
    <row r="91" spans="2:18" ht="15.75" customHeight="1">
      <c r="B91" s="3">
        <v>88</v>
      </c>
      <c r="C91" s="2" t="s">
        <v>131</v>
      </c>
      <c r="D91" s="3">
        <v>2006</v>
      </c>
      <c r="E91" s="3" t="s">
        <v>42</v>
      </c>
      <c r="F91" s="4">
        <v>10</v>
      </c>
      <c r="G91" s="4">
        <v>2.127</v>
      </c>
      <c r="H91" s="5">
        <v>10</v>
      </c>
      <c r="I91" s="4">
        <v>10</v>
      </c>
      <c r="J91" s="5">
        <v>10</v>
      </c>
      <c r="K91" s="4">
        <v>10</v>
      </c>
      <c r="L91" s="5">
        <v>10</v>
      </c>
      <c r="M91" s="5">
        <v>10</v>
      </c>
      <c r="N91" s="5">
        <v>10</v>
      </c>
      <c r="O91" s="4">
        <f t="shared" si="0"/>
        <v>82.127</v>
      </c>
      <c r="Q91" s="17">
        <f t="shared" si="1"/>
        <v>52.126999999999995</v>
      </c>
      <c r="R91"/>
    </row>
    <row r="92" spans="2:18" ht="15.75" customHeight="1">
      <c r="B92" s="3">
        <v>89</v>
      </c>
      <c r="C92" s="18" t="s">
        <v>132</v>
      </c>
      <c r="D92" s="19">
        <v>2006</v>
      </c>
      <c r="E92" s="19" t="s">
        <v>133</v>
      </c>
      <c r="F92" s="4">
        <v>10</v>
      </c>
      <c r="G92" s="4">
        <v>10</v>
      </c>
      <c r="H92" s="5">
        <v>10</v>
      </c>
      <c r="I92" s="5">
        <v>2.229</v>
      </c>
      <c r="J92" s="5">
        <v>10</v>
      </c>
      <c r="K92" s="4">
        <v>10</v>
      </c>
      <c r="L92" s="5">
        <v>10</v>
      </c>
      <c r="M92" s="5">
        <v>10</v>
      </c>
      <c r="N92" s="5">
        <v>10</v>
      </c>
      <c r="O92" s="4">
        <f t="shared" si="0"/>
        <v>82.229</v>
      </c>
      <c r="Q92" s="17">
        <f t="shared" si="1"/>
        <v>52.229</v>
      </c>
      <c r="R92"/>
    </row>
    <row r="93" spans="2:18" ht="15.75" customHeight="1">
      <c r="B93" s="3">
        <v>90</v>
      </c>
      <c r="C93" s="18" t="s">
        <v>134</v>
      </c>
      <c r="D93" s="19">
        <v>2009</v>
      </c>
      <c r="E93" s="19" t="s">
        <v>70</v>
      </c>
      <c r="F93" s="4">
        <v>10</v>
      </c>
      <c r="G93" s="4">
        <v>10</v>
      </c>
      <c r="H93" s="5">
        <v>2.388</v>
      </c>
      <c r="I93" s="5">
        <v>10</v>
      </c>
      <c r="J93" s="5">
        <v>10</v>
      </c>
      <c r="K93" s="4">
        <v>10</v>
      </c>
      <c r="L93" s="5">
        <v>10</v>
      </c>
      <c r="M93" s="5">
        <v>10</v>
      </c>
      <c r="N93" s="5">
        <v>10</v>
      </c>
      <c r="O93" s="4">
        <f t="shared" si="0"/>
        <v>82.388</v>
      </c>
      <c r="Q93" s="17">
        <f t="shared" si="1"/>
        <v>52.388000000000005</v>
      </c>
      <c r="R93"/>
    </row>
    <row r="94" spans="2:18" ht="15.75" customHeight="1">
      <c r="B94" s="3">
        <v>91</v>
      </c>
      <c r="C94" s="18" t="s">
        <v>135</v>
      </c>
      <c r="D94" s="19">
        <v>2007</v>
      </c>
      <c r="E94" s="19" t="s">
        <v>75</v>
      </c>
      <c r="F94" s="4">
        <v>10</v>
      </c>
      <c r="G94" s="4">
        <v>10</v>
      </c>
      <c r="H94" s="5">
        <v>10</v>
      </c>
      <c r="I94" s="5">
        <v>2.469</v>
      </c>
      <c r="J94" s="5">
        <v>10</v>
      </c>
      <c r="K94" s="4">
        <v>10</v>
      </c>
      <c r="L94" s="5">
        <v>10</v>
      </c>
      <c r="M94" s="5">
        <v>10</v>
      </c>
      <c r="N94" s="5">
        <v>10</v>
      </c>
      <c r="O94" s="4">
        <f t="shared" si="0"/>
        <v>82.469</v>
      </c>
      <c r="Q94" s="17">
        <f t="shared" si="1"/>
        <v>52.468999999999994</v>
      </c>
      <c r="R94"/>
    </row>
    <row r="95" spans="2:18" ht="15.75" customHeight="1">
      <c r="B95" s="3">
        <v>92</v>
      </c>
      <c r="C95" s="2" t="s">
        <v>136</v>
      </c>
      <c r="D95" s="3">
        <v>2006</v>
      </c>
      <c r="E95" s="3" t="s">
        <v>137</v>
      </c>
      <c r="F95" s="4">
        <v>10</v>
      </c>
      <c r="G95" s="4">
        <v>2.545</v>
      </c>
      <c r="H95" s="5">
        <v>10</v>
      </c>
      <c r="I95" s="4">
        <v>10</v>
      </c>
      <c r="J95" s="5">
        <v>10</v>
      </c>
      <c r="K95" s="4">
        <v>10</v>
      </c>
      <c r="L95" s="5">
        <v>10</v>
      </c>
      <c r="M95" s="5">
        <v>10</v>
      </c>
      <c r="N95" s="5">
        <v>10</v>
      </c>
      <c r="O95" s="4">
        <f t="shared" si="0"/>
        <v>82.545</v>
      </c>
      <c r="Q95" s="17">
        <f t="shared" si="1"/>
        <v>52.545</v>
      </c>
      <c r="R95"/>
    </row>
    <row r="96" spans="2:18" ht="15.75" customHeight="1">
      <c r="B96" s="3">
        <v>93</v>
      </c>
      <c r="C96" s="2" t="s">
        <v>138</v>
      </c>
      <c r="D96" s="3">
        <v>2006</v>
      </c>
      <c r="E96" s="3" t="s">
        <v>137</v>
      </c>
      <c r="F96" s="4">
        <v>10</v>
      </c>
      <c r="G96" s="4">
        <v>2.545</v>
      </c>
      <c r="H96" s="5">
        <v>10</v>
      </c>
      <c r="I96" s="4">
        <v>10</v>
      </c>
      <c r="J96" s="5">
        <v>10</v>
      </c>
      <c r="K96" s="4">
        <v>10</v>
      </c>
      <c r="L96" s="5">
        <v>10</v>
      </c>
      <c r="M96" s="5">
        <v>10</v>
      </c>
      <c r="N96" s="5">
        <v>10</v>
      </c>
      <c r="O96" s="4">
        <f t="shared" si="0"/>
        <v>82.545</v>
      </c>
      <c r="Q96" s="17">
        <f t="shared" si="1"/>
        <v>52.545</v>
      </c>
      <c r="R96"/>
    </row>
    <row r="97" spans="2:18" ht="15.75" customHeight="1">
      <c r="B97" s="3">
        <v>94</v>
      </c>
      <c r="C97" s="18" t="s">
        <v>139</v>
      </c>
      <c r="D97" s="19">
        <v>2008</v>
      </c>
      <c r="E97" s="19" t="s">
        <v>130</v>
      </c>
      <c r="F97" s="4">
        <v>10</v>
      </c>
      <c r="G97" s="4">
        <v>10</v>
      </c>
      <c r="H97" s="5">
        <v>10</v>
      </c>
      <c r="I97" s="5">
        <v>2.549</v>
      </c>
      <c r="J97" s="5">
        <v>10</v>
      </c>
      <c r="K97" s="4">
        <v>10</v>
      </c>
      <c r="L97" s="5">
        <v>10</v>
      </c>
      <c r="M97" s="5">
        <v>10</v>
      </c>
      <c r="N97" s="5">
        <v>10</v>
      </c>
      <c r="O97" s="4">
        <f t="shared" si="0"/>
        <v>82.549</v>
      </c>
      <c r="Q97" s="17">
        <f t="shared" si="1"/>
        <v>52.54900000000001</v>
      </c>
      <c r="R97"/>
    </row>
    <row r="98" spans="2:18" ht="15.75" customHeight="1">
      <c r="B98" s="3">
        <v>95</v>
      </c>
      <c r="C98" s="18" t="s">
        <v>140</v>
      </c>
      <c r="D98" s="19">
        <v>2006</v>
      </c>
      <c r="E98" s="19" t="s">
        <v>90</v>
      </c>
      <c r="F98" s="4">
        <v>10</v>
      </c>
      <c r="G98" s="4">
        <v>10</v>
      </c>
      <c r="H98" s="5">
        <v>10</v>
      </c>
      <c r="I98" s="5">
        <v>2.555</v>
      </c>
      <c r="J98" s="5">
        <v>10</v>
      </c>
      <c r="K98" s="4">
        <v>10</v>
      </c>
      <c r="L98" s="5">
        <v>10</v>
      </c>
      <c r="M98" s="5">
        <v>10</v>
      </c>
      <c r="N98" s="5">
        <v>10</v>
      </c>
      <c r="O98" s="4">
        <f t="shared" si="0"/>
        <v>82.555</v>
      </c>
      <c r="Q98" s="17">
        <f t="shared" si="1"/>
        <v>52.55500000000001</v>
      </c>
      <c r="R98"/>
    </row>
    <row r="99" spans="2:18" ht="15.75" customHeight="1">
      <c r="B99" s="3">
        <v>96</v>
      </c>
      <c r="C99" s="20" t="s">
        <v>141</v>
      </c>
      <c r="D99" s="21"/>
      <c r="E99" s="21">
        <v>80</v>
      </c>
      <c r="F99" s="4">
        <v>10</v>
      </c>
      <c r="G99" s="4">
        <v>10</v>
      </c>
      <c r="H99" s="5">
        <v>10</v>
      </c>
      <c r="I99" s="5">
        <v>2.811</v>
      </c>
      <c r="J99" s="5">
        <v>10</v>
      </c>
      <c r="K99" s="4">
        <v>10</v>
      </c>
      <c r="L99" s="5">
        <v>10</v>
      </c>
      <c r="M99" s="5">
        <v>10</v>
      </c>
      <c r="N99" s="5">
        <v>10</v>
      </c>
      <c r="O99" s="4">
        <f t="shared" si="0"/>
        <v>82.811</v>
      </c>
      <c r="Q99" s="17">
        <f t="shared" si="1"/>
        <v>52.81100000000001</v>
      </c>
      <c r="R99"/>
    </row>
    <row r="100" spans="2:18" ht="15.75" customHeight="1">
      <c r="B100" s="3">
        <v>97</v>
      </c>
      <c r="C100" s="18" t="s">
        <v>142</v>
      </c>
      <c r="D100" s="19">
        <v>2010</v>
      </c>
      <c r="E100" s="19" t="s">
        <v>70</v>
      </c>
      <c r="F100" s="4">
        <v>10</v>
      </c>
      <c r="G100" s="4">
        <v>10</v>
      </c>
      <c r="H100" s="5">
        <v>10</v>
      </c>
      <c r="I100" s="4">
        <v>2.831</v>
      </c>
      <c r="J100" s="5">
        <v>10</v>
      </c>
      <c r="K100" s="4">
        <v>10</v>
      </c>
      <c r="L100" s="5">
        <v>10</v>
      </c>
      <c r="M100" s="5">
        <v>10</v>
      </c>
      <c r="N100" s="5">
        <v>10</v>
      </c>
      <c r="O100" s="4">
        <f t="shared" si="0"/>
        <v>82.831</v>
      </c>
      <c r="Q100" s="17">
        <f t="shared" si="1"/>
        <v>52.831</v>
      </c>
      <c r="R100"/>
    </row>
    <row r="101" spans="2:18" ht="15.75" customHeight="1">
      <c r="B101" s="3">
        <v>98</v>
      </c>
      <c r="C101" s="18" t="s">
        <v>143</v>
      </c>
      <c r="D101" s="19">
        <v>2006</v>
      </c>
      <c r="E101" s="19">
        <v>88</v>
      </c>
      <c r="F101" s="4">
        <v>10</v>
      </c>
      <c r="G101" s="4">
        <v>10</v>
      </c>
      <c r="H101" s="5">
        <v>10</v>
      </c>
      <c r="I101" s="5">
        <v>2.914</v>
      </c>
      <c r="J101" s="5">
        <v>10</v>
      </c>
      <c r="K101" s="4">
        <v>10</v>
      </c>
      <c r="L101" s="5">
        <v>10</v>
      </c>
      <c r="M101" s="5">
        <v>10</v>
      </c>
      <c r="N101" s="5">
        <v>10</v>
      </c>
      <c r="O101" s="4">
        <f t="shared" si="0"/>
        <v>82.914</v>
      </c>
      <c r="Q101" s="17">
        <f t="shared" si="1"/>
        <v>52.914</v>
      </c>
      <c r="R101"/>
    </row>
    <row r="102" spans="2:18" ht="15.75" customHeight="1">
      <c r="B102" s="3">
        <v>99</v>
      </c>
      <c r="C102" s="20" t="s">
        <v>144</v>
      </c>
      <c r="D102" s="21">
        <v>2008</v>
      </c>
      <c r="E102" s="21" t="s">
        <v>92</v>
      </c>
      <c r="F102" s="4">
        <v>10</v>
      </c>
      <c r="G102" s="4">
        <v>10</v>
      </c>
      <c r="H102" s="5">
        <v>10</v>
      </c>
      <c r="I102" s="5">
        <v>3.076</v>
      </c>
      <c r="J102" s="5">
        <v>10</v>
      </c>
      <c r="K102" s="4">
        <v>10</v>
      </c>
      <c r="L102" s="5">
        <v>10</v>
      </c>
      <c r="M102" s="5">
        <v>10</v>
      </c>
      <c r="N102" s="5">
        <v>10</v>
      </c>
      <c r="O102" s="4">
        <f t="shared" si="0"/>
        <v>83.076</v>
      </c>
      <c r="Q102" s="17">
        <f t="shared" si="1"/>
        <v>53.07599999999999</v>
      </c>
      <c r="R102"/>
    </row>
    <row r="103" spans="2:18" ht="15.75" customHeight="1">
      <c r="B103" s="3">
        <v>100</v>
      </c>
      <c r="C103" s="22" t="s">
        <v>145</v>
      </c>
      <c r="D103" s="23">
        <v>2006</v>
      </c>
      <c r="E103" s="23" t="s">
        <v>88</v>
      </c>
      <c r="F103" s="4">
        <v>10</v>
      </c>
      <c r="G103" s="4">
        <v>10</v>
      </c>
      <c r="H103" s="5">
        <v>10</v>
      </c>
      <c r="I103" s="5">
        <v>3.11</v>
      </c>
      <c r="J103" s="5">
        <v>10</v>
      </c>
      <c r="K103" s="4">
        <v>10</v>
      </c>
      <c r="L103" s="5">
        <v>10</v>
      </c>
      <c r="M103" s="5">
        <v>10</v>
      </c>
      <c r="N103" s="5">
        <v>10</v>
      </c>
      <c r="O103" s="4">
        <f t="shared" si="0"/>
        <v>83.11</v>
      </c>
      <c r="Q103" s="17">
        <f t="shared" si="1"/>
        <v>53.11</v>
      </c>
      <c r="R103"/>
    </row>
    <row r="104" spans="2:18" ht="15.75" customHeight="1">
      <c r="B104" s="3">
        <v>101</v>
      </c>
      <c r="C104" s="20" t="s">
        <v>146</v>
      </c>
      <c r="D104" s="21">
        <v>2008</v>
      </c>
      <c r="E104" s="21" t="s">
        <v>73</v>
      </c>
      <c r="F104" s="4">
        <v>10</v>
      </c>
      <c r="G104" s="4">
        <v>10</v>
      </c>
      <c r="H104" s="5">
        <v>10</v>
      </c>
      <c r="I104" s="5">
        <v>3.123</v>
      </c>
      <c r="J104" s="5">
        <v>10</v>
      </c>
      <c r="K104" s="4">
        <v>10</v>
      </c>
      <c r="L104" s="5">
        <v>10</v>
      </c>
      <c r="M104" s="5">
        <v>10</v>
      </c>
      <c r="N104" s="5">
        <v>10</v>
      </c>
      <c r="O104" s="4">
        <f t="shared" si="0"/>
        <v>83.12299999999999</v>
      </c>
      <c r="Q104" s="17">
        <f t="shared" si="1"/>
        <v>53.12299999999999</v>
      </c>
      <c r="R104"/>
    </row>
    <row r="105" spans="2:18" ht="15.75" customHeight="1">
      <c r="B105" s="3">
        <v>102</v>
      </c>
      <c r="C105" s="20" t="s">
        <v>147</v>
      </c>
      <c r="D105" s="21">
        <v>2008</v>
      </c>
      <c r="E105" s="21" t="s">
        <v>81</v>
      </c>
      <c r="F105" s="4">
        <v>10</v>
      </c>
      <c r="G105" s="4">
        <v>10</v>
      </c>
      <c r="H105" s="5">
        <v>10</v>
      </c>
      <c r="I105" s="5">
        <v>3.24</v>
      </c>
      <c r="J105" s="5">
        <v>10</v>
      </c>
      <c r="K105" s="4">
        <v>10</v>
      </c>
      <c r="L105" s="5">
        <v>10</v>
      </c>
      <c r="M105" s="5">
        <v>10</v>
      </c>
      <c r="N105" s="5">
        <v>10</v>
      </c>
      <c r="O105" s="4">
        <f t="shared" si="0"/>
        <v>83.24000000000001</v>
      </c>
      <c r="Q105" s="17">
        <f t="shared" si="1"/>
        <v>53.24000000000001</v>
      </c>
      <c r="R105"/>
    </row>
    <row r="106" spans="2:18" ht="15.75" customHeight="1">
      <c r="B106" s="3">
        <v>103</v>
      </c>
      <c r="C106" s="18" t="s">
        <v>148</v>
      </c>
      <c r="D106" s="19">
        <v>2009</v>
      </c>
      <c r="E106" s="19">
        <v>102</v>
      </c>
      <c r="F106" s="4">
        <v>10</v>
      </c>
      <c r="G106" s="4">
        <v>10</v>
      </c>
      <c r="H106" s="5">
        <v>10</v>
      </c>
      <c r="I106" s="5">
        <v>3.261</v>
      </c>
      <c r="J106" s="5">
        <v>10</v>
      </c>
      <c r="K106" s="4">
        <v>10</v>
      </c>
      <c r="L106" s="5">
        <v>10</v>
      </c>
      <c r="M106" s="5">
        <v>10</v>
      </c>
      <c r="N106" s="5">
        <v>10</v>
      </c>
      <c r="O106" s="4">
        <f t="shared" si="0"/>
        <v>83.261</v>
      </c>
      <c r="Q106" s="17">
        <f t="shared" si="1"/>
        <v>53.260999999999996</v>
      </c>
      <c r="R106"/>
    </row>
    <row r="107" spans="2:18" ht="15.75" customHeight="1">
      <c r="B107" s="3">
        <v>104</v>
      </c>
      <c r="C107" s="20" t="s">
        <v>149</v>
      </c>
      <c r="D107" s="21">
        <v>2006</v>
      </c>
      <c r="E107" s="21" t="s">
        <v>92</v>
      </c>
      <c r="F107" s="4">
        <v>10</v>
      </c>
      <c r="G107" s="4">
        <v>10</v>
      </c>
      <c r="H107" s="5">
        <v>10</v>
      </c>
      <c r="I107" s="5">
        <v>3.343</v>
      </c>
      <c r="J107" s="5">
        <v>10</v>
      </c>
      <c r="K107" s="4">
        <v>10</v>
      </c>
      <c r="L107" s="5">
        <v>10</v>
      </c>
      <c r="M107" s="5">
        <v>10</v>
      </c>
      <c r="N107" s="5">
        <v>10</v>
      </c>
      <c r="O107" s="4">
        <f t="shared" si="0"/>
        <v>83.343</v>
      </c>
      <c r="Q107" s="17">
        <f t="shared" si="1"/>
        <v>53.343</v>
      </c>
      <c r="R107"/>
    </row>
    <row r="108" spans="2:18" ht="15.75" customHeight="1">
      <c r="B108" s="3">
        <v>105</v>
      </c>
      <c r="C108" s="2" t="s">
        <v>150</v>
      </c>
      <c r="D108" s="3">
        <v>2007</v>
      </c>
      <c r="E108" s="3" t="s">
        <v>137</v>
      </c>
      <c r="F108" s="4">
        <v>10</v>
      </c>
      <c r="G108" s="4">
        <v>3.466</v>
      </c>
      <c r="H108" s="5">
        <v>10</v>
      </c>
      <c r="I108" s="4">
        <v>10</v>
      </c>
      <c r="J108" s="5">
        <v>10</v>
      </c>
      <c r="K108" s="4">
        <v>10</v>
      </c>
      <c r="L108" s="5">
        <v>10</v>
      </c>
      <c r="M108" s="5">
        <v>10</v>
      </c>
      <c r="N108" s="5">
        <v>10</v>
      </c>
      <c r="O108" s="4">
        <f t="shared" si="0"/>
        <v>83.46600000000001</v>
      </c>
      <c r="Q108" s="17">
        <f t="shared" si="1"/>
        <v>53.46600000000001</v>
      </c>
      <c r="R108"/>
    </row>
    <row r="109" spans="2:18" ht="15.75" customHeight="1">
      <c r="B109" s="3">
        <v>106</v>
      </c>
      <c r="C109" s="2" t="s">
        <v>151</v>
      </c>
      <c r="D109" s="3">
        <v>2008</v>
      </c>
      <c r="E109" s="3" t="s">
        <v>137</v>
      </c>
      <c r="F109" s="4">
        <v>10</v>
      </c>
      <c r="G109" s="4">
        <v>3.466</v>
      </c>
      <c r="H109" s="5">
        <v>10</v>
      </c>
      <c r="I109" s="4">
        <v>10</v>
      </c>
      <c r="J109" s="5">
        <v>10</v>
      </c>
      <c r="K109" s="4">
        <v>10</v>
      </c>
      <c r="L109" s="5">
        <v>10</v>
      </c>
      <c r="M109" s="5">
        <v>10</v>
      </c>
      <c r="N109" s="5">
        <v>10</v>
      </c>
      <c r="O109" s="4">
        <f t="shared" si="0"/>
        <v>83.46600000000001</v>
      </c>
      <c r="Q109" s="17">
        <f t="shared" si="1"/>
        <v>53.46600000000001</v>
      </c>
      <c r="R109"/>
    </row>
    <row r="110" spans="2:18" ht="15.75" customHeight="1">
      <c r="B110" s="3">
        <v>107</v>
      </c>
      <c r="C110" s="2" t="s">
        <v>152</v>
      </c>
      <c r="D110" s="3">
        <v>2009</v>
      </c>
      <c r="E110" s="3">
        <v>231</v>
      </c>
      <c r="F110" s="4">
        <v>10</v>
      </c>
      <c r="G110" s="4">
        <v>10</v>
      </c>
      <c r="H110" s="5">
        <v>10</v>
      </c>
      <c r="I110" s="4">
        <v>10</v>
      </c>
      <c r="J110" s="5">
        <v>10</v>
      </c>
      <c r="K110" s="4">
        <v>10</v>
      </c>
      <c r="L110" s="5">
        <v>10</v>
      </c>
      <c r="M110" s="5">
        <v>3.591</v>
      </c>
      <c r="N110" s="5">
        <v>10</v>
      </c>
      <c r="O110" s="4">
        <f t="shared" si="0"/>
        <v>83.591</v>
      </c>
      <c r="Q110" s="17">
        <f t="shared" si="1"/>
        <v>53.590999999999994</v>
      </c>
      <c r="R110"/>
    </row>
    <row r="111" spans="2:18" ht="15.75" customHeight="1">
      <c r="B111" s="3">
        <v>108</v>
      </c>
      <c r="C111" s="18" t="s">
        <v>153</v>
      </c>
      <c r="D111" s="19">
        <v>2007</v>
      </c>
      <c r="E111" s="19" t="s">
        <v>60</v>
      </c>
      <c r="F111" s="4">
        <v>10</v>
      </c>
      <c r="G111" s="4">
        <v>10</v>
      </c>
      <c r="H111" s="5">
        <v>10</v>
      </c>
      <c r="I111" s="5">
        <v>3.609</v>
      </c>
      <c r="J111" s="5">
        <v>10</v>
      </c>
      <c r="K111" s="4">
        <v>10</v>
      </c>
      <c r="L111" s="5">
        <v>10</v>
      </c>
      <c r="M111" s="5">
        <v>10</v>
      </c>
      <c r="N111" s="5">
        <v>10</v>
      </c>
      <c r="O111" s="4">
        <f t="shared" si="0"/>
        <v>83.60900000000001</v>
      </c>
      <c r="Q111" s="17">
        <f t="shared" si="1"/>
        <v>53.60900000000001</v>
      </c>
      <c r="R111"/>
    </row>
    <row r="112" spans="2:18" ht="15.75" customHeight="1">
      <c r="B112" s="3">
        <v>109</v>
      </c>
      <c r="C112" s="20" t="s">
        <v>154</v>
      </c>
      <c r="D112" s="21"/>
      <c r="E112" s="21" t="s">
        <v>70</v>
      </c>
      <c r="F112" s="4">
        <v>10</v>
      </c>
      <c r="G112" s="4">
        <v>10</v>
      </c>
      <c r="H112" s="5">
        <v>10</v>
      </c>
      <c r="I112" s="5">
        <v>3.799</v>
      </c>
      <c r="J112" s="5">
        <v>10</v>
      </c>
      <c r="K112" s="4">
        <v>10</v>
      </c>
      <c r="L112" s="5">
        <v>10</v>
      </c>
      <c r="M112" s="5">
        <v>10</v>
      </c>
      <c r="N112" s="5">
        <v>10</v>
      </c>
      <c r="O112" s="4">
        <f t="shared" si="0"/>
        <v>83.799</v>
      </c>
      <c r="Q112" s="17">
        <f t="shared" si="1"/>
        <v>53.79900000000001</v>
      </c>
      <c r="R112"/>
    </row>
    <row r="113" spans="2:18" ht="15.75" customHeight="1">
      <c r="B113" s="3">
        <v>110</v>
      </c>
      <c r="C113" s="2" t="s">
        <v>155</v>
      </c>
      <c r="D113" s="3">
        <v>2007</v>
      </c>
      <c r="E113" s="3">
        <v>128</v>
      </c>
      <c r="F113" s="4">
        <v>10</v>
      </c>
      <c r="G113" s="4">
        <v>3.92</v>
      </c>
      <c r="H113" s="5">
        <v>10</v>
      </c>
      <c r="I113" s="4">
        <v>10</v>
      </c>
      <c r="J113" s="5">
        <v>10</v>
      </c>
      <c r="K113" s="4">
        <v>10</v>
      </c>
      <c r="L113" s="5">
        <v>10</v>
      </c>
      <c r="M113" s="5">
        <v>10</v>
      </c>
      <c r="N113" s="5">
        <v>10</v>
      </c>
      <c r="O113" s="4">
        <f t="shared" si="0"/>
        <v>83.92</v>
      </c>
      <c r="Q113" s="17">
        <f t="shared" si="1"/>
        <v>53.92</v>
      </c>
      <c r="R113"/>
    </row>
    <row r="114" spans="2:18" ht="15.75" customHeight="1">
      <c r="B114" s="3">
        <v>111</v>
      </c>
      <c r="C114" s="2" t="s">
        <v>156</v>
      </c>
      <c r="D114" s="3">
        <v>2007</v>
      </c>
      <c r="E114" s="3">
        <v>128</v>
      </c>
      <c r="F114" s="4">
        <v>10</v>
      </c>
      <c r="G114" s="4">
        <v>3.92</v>
      </c>
      <c r="H114" s="5">
        <v>10</v>
      </c>
      <c r="I114" s="4">
        <v>10</v>
      </c>
      <c r="J114" s="5">
        <v>10</v>
      </c>
      <c r="K114" s="4">
        <v>10</v>
      </c>
      <c r="L114" s="5">
        <v>10</v>
      </c>
      <c r="M114" s="5">
        <v>10</v>
      </c>
      <c r="N114" s="5">
        <v>10</v>
      </c>
      <c r="O114" s="4">
        <f t="shared" si="0"/>
        <v>83.92</v>
      </c>
      <c r="Q114" s="17">
        <f t="shared" si="1"/>
        <v>53.92</v>
      </c>
      <c r="R114"/>
    </row>
    <row r="115" spans="2:18" ht="15.75" customHeight="1">
      <c r="B115" s="3">
        <v>112</v>
      </c>
      <c r="C115" s="20" t="s">
        <v>157</v>
      </c>
      <c r="D115" s="21">
        <v>2009</v>
      </c>
      <c r="E115" s="21" t="s">
        <v>81</v>
      </c>
      <c r="F115" s="4">
        <v>10</v>
      </c>
      <c r="G115" s="4">
        <v>10</v>
      </c>
      <c r="H115" s="5">
        <v>10</v>
      </c>
      <c r="I115" s="5">
        <v>4.009</v>
      </c>
      <c r="J115" s="5">
        <v>10</v>
      </c>
      <c r="K115" s="4">
        <v>10</v>
      </c>
      <c r="L115" s="5">
        <v>10</v>
      </c>
      <c r="M115" s="5">
        <v>10</v>
      </c>
      <c r="N115" s="5">
        <v>10</v>
      </c>
      <c r="O115" s="4">
        <f t="shared" si="0"/>
        <v>84.009</v>
      </c>
      <c r="Q115" s="17">
        <f t="shared" si="1"/>
        <v>54.009</v>
      </c>
      <c r="R115"/>
    </row>
    <row r="116" spans="2:18" ht="15.75" customHeight="1">
      <c r="B116" s="3">
        <v>113</v>
      </c>
      <c r="C116" s="20" t="s">
        <v>158</v>
      </c>
      <c r="D116" s="21">
        <v>2008</v>
      </c>
      <c r="E116" s="21" t="s">
        <v>73</v>
      </c>
      <c r="F116" s="4">
        <v>10</v>
      </c>
      <c r="G116" s="4">
        <v>10</v>
      </c>
      <c r="H116" s="5">
        <v>10</v>
      </c>
      <c r="I116" s="5">
        <v>4.12</v>
      </c>
      <c r="J116" s="5">
        <v>10</v>
      </c>
      <c r="K116" s="4">
        <v>10</v>
      </c>
      <c r="L116" s="5">
        <v>10</v>
      </c>
      <c r="M116" s="5">
        <v>10</v>
      </c>
      <c r="N116" s="5">
        <v>10</v>
      </c>
      <c r="O116" s="4">
        <f t="shared" si="0"/>
        <v>84.12</v>
      </c>
      <c r="Q116" s="17">
        <f t="shared" si="1"/>
        <v>54.120000000000005</v>
      </c>
      <c r="R116"/>
    </row>
    <row r="117" spans="2:18" ht="15.75" customHeight="1">
      <c r="B117" s="3">
        <v>114</v>
      </c>
      <c r="C117" s="18" t="s">
        <v>159</v>
      </c>
      <c r="D117" s="19">
        <v>2008</v>
      </c>
      <c r="E117" s="19" t="s">
        <v>160</v>
      </c>
      <c r="F117" s="4">
        <v>10</v>
      </c>
      <c r="G117" s="4">
        <v>10</v>
      </c>
      <c r="H117" s="5">
        <v>10</v>
      </c>
      <c r="I117" s="5">
        <v>4.172</v>
      </c>
      <c r="J117" s="5">
        <v>10</v>
      </c>
      <c r="K117" s="4">
        <v>10</v>
      </c>
      <c r="L117" s="5">
        <v>10</v>
      </c>
      <c r="M117" s="5">
        <v>10</v>
      </c>
      <c r="N117" s="5">
        <v>10</v>
      </c>
      <c r="O117" s="4">
        <f t="shared" si="0"/>
        <v>84.172</v>
      </c>
      <c r="Q117" s="17">
        <f t="shared" si="1"/>
        <v>54.172</v>
      </c>
      <c r="R117"/>
    </row>
    <row r="118" spans="2:18" ht="15.75" customHeight="1">
      <c r="B118" s="3">
        <v>115</v>
      </c>
      <c r="C118" s="18" t="s">
        <v>161</v>
      </c>
      <c r="D118" s="19">
        <v>2010</v>
      </c>
      <c r="E118" s="19" t="s">
        <v>162</v>
      </c>
      <c r="F118" s="4">
        <v>10</v>
      </c>
      <c r="G118" s="4">
        <v>10</v>
      </c>
      <c r="H118" s="5">
        <v>10</v>
      </c>
      <c r="I118" s="5">
        <v>4.182</v>
      </c>
      <c r="J118" s="5">
        <v>10</v>
      </c>
      <c r="K118" s="4">
        <v>10</v>
      </c>
      <c r="L118" s="5">
        <v>10</v>
      </c>
      <c r="M118" s="5">
        <v>10</v>
      </c>
      <c r="N118" s="5">
        <v>10</v>
      </c>
      <c r="O118" s="4">
        <f t="shared" si="0"/>
        <v>84.182</v>
      </c>
      <c r="Q118" s="17">
        <f t="shared" si="1"/>
        <v>54.182</v>
      </c>
      <c r="R118"/>
    </row>
    <row r="119" spans="2:18" ht="15.75" customHeight="1">
      <c r="B119" s="3">
        <v>116</v>
      </c>
      <c r="C119" s="18" t="s">
        <v>163</v>
      </c>
      <c r="D119" s="19">
        <v>2007</v>
      </c>
      <c r="E119" s="19" t="s">
        <v>73</v>
      </c>
      <c r="F119" s="4">
        <v>10</v>
      </c>
      <c r="G119" s="4">
        <v>4.239</v>
      </c>
      <c r="H119" s="5">
        <v>10</v>
      </c>
      <c r="I119" s="4">
        <v>10</v>
      </c>
      <c r="J119" s="5">
        <v>10</v>
      </c>
      <c r="K119" s="4">
        <v>10</v>
      </c>
      <c r="L119" s="5">
        <v>10</v>
      </c>
      <c r="M119" s="5">
        <v>10</v>
      </c>
      <c r="N119" s="5">
        <v>10</v>
      </c>
      <c r="O119" s="4">
        <f t="shared" si="0"/>
        <v>84.239</v>
      </c>
      <c r="Q119" s="17">
        <f t="shared" si="1"/>
        <v>54.239000000000004</v>
      </c>
      <c r="R119"/>
    </row>
    <row r="120" spans="2:18" ht="15.75" customHeight="1">
      <c r="B120" s="3">
        <v>117</v>
      </c>
      <c r="C120" s="18" t="s">
        <v>164</v>
      </c>
      <c r="D120" s="19">
        <v>2008</v>
      </c>
      <c r="E120" s="19" t="s">
        <v>113</v>
      </c>
      <c r="F120" s="4">
        <v>10</v>
      </c>
      <c r="G120" s="4">
        <v>10</v>
      </c>
      <c r="H120" s="5">
        <v>10</v>
      </c>
      <c r="I120" s="5">
        <v>4.265</v>
      </c>
      <c r="J120" s="5">
        <v>10</v>
      </c>
      <c r="K120" s="4">
        <v>10</v>
      </c>
      <c r="L120" s="5">
        <v>10</v>
      </c>
      <c r="M120" s="5">
        <v>10</v>
      </c>
      <c r="N120" s="5">
        <v>10</v>
      </c>
      <c r="O120" s="4">
        <f t="shared" si="0"/>
        <v>84.265</v>
      </c>
      <c r="Q120" s="17">
        <f t="shared" si="1"/>
        <v>54.265</v>
      </c>
      <c r="R120"/>
    </row>
    <row r="121" spans="2:18" ht="15.75" customHeight="1">
      <c r="B121" s="3">
        <v>118</v>
      </c>
      <c r="C121" s="2" t="s">
        <v>165</v>
      </c>
      <c r="D121"/>
      <c r="E121"/>
      <c r="F121" s="4">
        <v>10</v>
      </c>
      <c r="G121" s="4">
        <v>10</v>
      </c>
      <c r="H121" s="5">
        <v>10</v>
      </c>
      <c r="I121" s="4">
        <v>10</v>
      </c>
      <c r="J121" s="5">
        <v>10</v>
      </c>
      <c r="K121" s="4">
        <v>10</v>
      </c>
      <c r="L121" s="5">
        <v>4.447</v>
      </c>
      <c r="M121" s="5">
        <v>10</v>
      </c>
      <c r="N121" s="5">
        <v>10</v>
      </c>
      <c r="O121" s="4">
        <f t="shared" si="0"/>
        <v>84.447</v>
      </c>
      <c r="Q121" s="17">
        <f t="shared" si="1"/>
        <v>54.447</v>
      </c>
      <c r="R121"/>
    </row>
    <row r="122" spans="2:18" ht="15.75" customHeight="1">
      <c r="B122" s="3">
        <v>119</v>
      </c>
      <c r="C122" s="18" t="s">
        <v>166</v>
      </c>
      <c r="D122" s="19">
        <v>2009</v>
      </c>
      <c r="E122" s="19" t="s">
        <v>75</v>
      </c>
      <c r="F122" s="4">
        <v>10</v>
      </c>
      <c r="G122" s="4">
        <v>10</v>
      </c>
      <c r="H122" s="5">
        <v>10</v>
      </c>
      <c r="I122" s="5">
        <v>4.54</v>
      </c>
      <c r="J122" s="5">
        <v>10</v>
      </c>
      <c r="K122" s="4">
        <v>10</v>
      </c>
      <c r="L122" s="5">
        <v>10</v>
      </c>
      <c r="M122" s="5">
        <v>10</v>
      </c>
      <c r="N122" s="5">
        <v>10</v>
      </c>
      <c r="O122" s="4">
        <f t="shared" si="0"/>
        <v>84.53999999999999</v>
      </c>
      <c r="Q122" s="17">
        <f t="shared" si="1"/>
        <v>54.53999999999999</v>
      </c>
      <c r="R122"/>
    </row>
    <row r="123" spans="2:18" ht="15.75" customHeight="1">
      <c r="B123" s="3">
        <v>120</v>
      </c>
      <c r="C123" s="2" t="s">
        <v>167</v>
      </c>
      <c r="D123" s="3">
        <v>2007</v>
      </c>
      <c r="E123" s="3" t="s">
        <v>137</v>
      </c>
      <c r="F123" s="4">
        <v>10</v>
      </c>
      <c r="G123" s="4">
        <v>4.693</v>
      </c>
      <c r="H123" s="5">
        <v>10</v>
      </c>
      <c r="I123" s="4">
        <v>10</v>
      </c>
      <c r="J123" s="5">
        <v>10</v>
      </c>
      <c r="K123" s="4">
        <v>10</v>
      </c>
      <c r="L123" s="5">
        <v>10</v>
      </c>
      <c r="M123" s="5">
        <v>10</v>
      </c>
      <c r="N123" s="5">
        <v>10</v>
      </c>
      <c r="O123" s="4">
        <f t="shared" si="0"/>
        <v>84.693</v>
      </c>
      <c r="Q123" s="17">
        <f t="shared" si="1"/>
        <v>54.693</v>
      </c>
      <c r="R123"/>
    </row>
    <row r="124" spans="2:18" ht="15.75" customHeight="1">
      <c r="B124" s="3">
        <v>121</v>
      </c>
      <c r="C124" s="2" t="s">
        <v>168</v>
      </c>
      <c r="D124" s="3">
        <v>2007</v>
      </c>
      <c r="E124" s="3" t="s">
        <v>137</v>
      </c>
      <c r="F124" s="4">
        <v>10</v>
      </c>
      <c r="G124" s="4">
        <v>4.693</v>
      </c>
      <c r="H124" s="5">
        <v>10</v>
      </c>
      <c r="I124" s="4">
        <v>10</v>
      </c>
      <c r="J124" s="5">
        <v>10</v>
      </c>
      <c r="K124" s="4">
        <v>10</v>
      </c>
      <c r="L124" s="5">
        <v>10</v>
      </c>
      <c r="M124" s="5">
        <v>10</v>
      </c>
      <c r="N124" s="5">
        <v>10</v>
      </c>
      <c r="O124" s="4">
        <f t="shared" si="0"/>
        <v>84.693</v>
      </c>
      <c r="Q124" s="17">
        <f t="shared" si="1"/>
        <v>54.693</v>
      </c>
      <c r="R124"/>
    </row>
    <row r="125" spans="2:18" ht="15.75" customHeight="1">
      <c r="B125" s="3">
        <v>122</v>
      </c>
      <c r="C125" s="2" t="s">
        <v>169</v>
      </c>
      <c r="D125" s="3">
        <v>2007</v>
      </c>
      <c r="E125" s="3" t="s">
        <v>137</v>
      </c>
      <c r="F125" s="4">
        <v>10</v>
      </c>
      <c r="G125" s="4">
        <v>4.693</v>
      </c>
      <c r="H125" s="5">
        <v>10</v>
      </c>
      <c r="I125" s="4">
        <v>10</v>
      </c>
      <c r="J125" s="5">
        <v>10</v>
      </c>
      <c r="K125" s="4">
        <v>10</v>
      </c>
      <c r="L125" s="5">
        <v>10</v>
      </c>
      <c r="M125" s="5">
        <v>10</v>
      </c>
      <c r="N125" s="5">
        <v>10</v>
      </c>
      <c r="O125" s="4">
        <f t="shared" si="0"/>
        <v>84.693</v>
      </c>
      <c r="Q125" s="17">
        <f t="shared" si="1"/>
        <v>54.693</v>
      </c>
      <c r="R125"/>
    </row>
    <row r="126" spans="2:18" ht="15.75" customHeight="1">
      <c r="B126" s="3">
        <v>123</v>
      </c>
      <c r="C126" s="18" t="s">
        <v>170</v>
      </c>
      <c r="D126" s="19">
        <v>2008</v>
      </c>
      <c r="E126" s="19" t="s">
        <v>171</v>
      </c>
      <c r="F126" s="4">
        <v>10</v>
      </c>
      <c r="G126" s="4">
        <v>10</v>
      </c>
      <c r="H126" s="5">
        <v>10</v>
      </c>
      <c r="I126" s="5">
        <v>4.735</v>
      </c>
      <c r="J126" s="5">
        <v>10</v>
      </c>
      <c r="K126" s="4">
        <v>10</v>
      </c>
      <c r="L126" s="5">
        <v>10</v>
      </c>
      <c r="M126" s="5">
        <v>10</v>
      </c>
      <c r="N126" s="5">
        <v>10</v>
      </c>
      <c r="O126" s="4">
        <f t="shared" si="0"/>
        <v>84.735</v>
      </c>
      <c r="Q126" s="17">
        <f t="shared" si="1"/>
        <v>54.735</v>
      </c>
      <c r="R126"/>
    </row>
    <row r="127" spans="2:18" ht="15.75" customHeight="1">
      <c r="B127" s="3">
        <v>124</v>
      </c>
      <c r="C127" s="20" t="s">
        <v>172</v>
      </c>
      <c r="D127" s="21">
        <v>2009</v>
      </c>
      <c r="E127" s="21" t="s">
        <v>81</v>
      </c>
      <c r="F127" s="4">
        <v>10</v>
      </c>
      <c r="G127" s="4">
        <v>10</v>
      </c>
      <c r="H127" s="5">
        <v>10</v>
      </c>
      <c r="I127" s="5">
        <v>4.99</v>
      </c>
      <c r="J127" s="5">
        <v>10</v>
      </c>
      <c r="K127" s="4">
        <v>10</v>
      </c>
      <c r="L127" s="5">
        <v>10</v>
      </c>
      <c r="M127" s="5">
        <v>10</v>
      </c>
      <c r="N127" s="5">
        <v>10</v>
      </c>
      <c r="O127" s="4">
        <f t="shared" si="0"/>
        <v>84.99000000000001</v>
      </c>
      <c r="Q127" s="17">
        <f t="shared" si="1"/>
        <v>54.99000000000001</v>
      </c>
      <c r="R127"/>
    </row>
    <row r="128" spans="2:18" ht="15.75" customHeight="1">
      <c r="B128" s="3">
        <v>125</v>
      </c>
      <c r="C128" s="20" t="s">
        <v>173</v>
      </c>
      <c r="D128" s="21">
        <v>2009</v>
      </c>
      <c r="E128" s="21" t="s">
        <v>81</v>
      </c>
      <c r="F128" s="4">
        <v>10</v>
      </c>
      <c r="G128" s="4">
        <v>10</v>
      </c>
      <c r="H128" s="5">
        <v>10</v>
      </c>
      <c r="I128" s="5">
        <v>5.146</v>
      </c>
      <c r="J128" s="5">
        <v>10</v>
      </c>
      <c r="K128" s="4">
        <v>10</v>
      </c>
      <c r="L128" s="5">
        <v>10</v>
      </c>
      <c r="M128" s="5">
        <v>10</v>
      </c>
      <c r="N128" s="5">
        <v>10</v>
      </c>
      <c r="O128" s="4">
        <f t="shared" si="0"/>
        <v>85.146</v>
      </c>
      <c r="Q128" s="17">
        <f t="shared" si="1"/>
        <v>55.146</v>
      </c>
      <c r="R128"/>
    </row>
    <row r="129" spans="2:18" ht="15.75" customHeight="1">
      <c r="B129" s="3">
        <v>126</v>
      </c>
      <c r="C129" s="18" t="s">
        <v>174</v>
      </c>
      <c r="D129" s="19">
        <v>2008</v>
      </c>
      <c r="E129" s="19">
        <v>231</v>
      </c>
      <c r="F129" s="4">
        <v>10</v>
      </c>
      <c r="G129" s="4">
        <v>10</v>
      </c>
      <c r="H129" s="5">
        <v>10</v>
      </c>
      <c r="I129" s="5">
        <v>5.172</v>
      </c>
      <c r="J129" s="5">
        <v>10</v>
      </c>
      <c r="K129" s="4">
        <v>10</v>
      </c>
      <c r="L129" s="5">
        <v>10</v>
      </c>
      <c r="M129" s="5">
        <v>10</v>
      </c>
      <c r="N129" s="5">
        <v>10</v>
      </c>
      <c r="O129" s="4">
        <f t="shared" si="0"/>
        <v>85.172</v>
      </c>
      <c r="Q129" s="17">
        <f t="shared" si="1"/>
        <v>55.172</v>
      </c>
      <c r="R129"/>
    </row>
    <row r="130" spans="2:18" ht="15.75" customHeight="1">
      <c r="B130" s="3">
        <v>127</v>
      </c>
      <c r="C130" s="18" t="s">
        <v>175</v>
      </c>
      <c r="D130" s="19">
        <v>2009</v>
      </c>
      <c r="E130" s="19" t="s">
        <v>90</v>
      </c>
      <c r="F130" s="4">
        <v>10</v>
      </c>
      <c r="G130" s="4">
        <v>10</v>
      </c>
      <c r="H130" s="5">
        <v>10</v>
      </c>
      <c r="I130" s="5">
        <v>5.296</v>
      </c>
      <c r="J130" s="5">
        <v>10</v>
      </c>
      <c r="K130" s="4">
        <v>10</v>
      </c>
      <c r="L130" s="5">
        <v>10</v>
      </c>
      <c r="M130" s="5">
        <v>10</v>
      </c>
      <c r="N130" s="5">
        <v>10</v>
      </c>
      <c r="O130" s="4">
        <f t="shared" si="0"/>
        <v>85.29599999999999</v>
      </c>
      <c r="Q130" s="17">
        <f t="shared" si="1"/>
        <v>55.29599999999999</v>
      </c>
      <c r="R130"/>
    </row>
    <row r="131" spans="2:18" ht="15.75" customHeight="1">
      <c r="B131" s="3">
        <v>128</v>
      </c>
      <c r="C131" s="18" t="s">
        <v>176</v>
      </c>
      <c r="D131" s="19">
        <v>2009</v>
      </c>
      <c r="E131" s="19" t="s">
        <v>113</v>
      </c>
      <c r="F131" s="4">
        <v>10</v>
      </c>
      <c r="G131" s="4">
        <v>10</v>
      </c>
      <c r="H131" s="5">
        <v>10</v>
      </c>
      <c r="I131" s="5">
        <v>5.468</v>
      </c>
      <c r="J131" s="5">
        <v>10</v>
      </c>
      <c r="K131" s="4">
        <v>10</v>
      </c>
      <c r="L131" s="5">
        <v>10</v>
      </c>
      <c r="M131" s="5">
        <v>10</v>
      </c>
      <c r="N131" s="5">
        <v>10</v>
      </c>
      <c r="O131" s="4">
        <f t="shared" si="0"/>
        <v>85.468</v>
      </c>
      <c r="Q131" s="17">
        <f t="shared" si="1"/>
        <v>55.468</v>
      </c>
      <c r="R131"/>
    </row>
    <row r="132" spans="2:18" ht="15.75" customHeight="1">
      <c r="B132" s="3">
        <v>129</v>
      </c>
      <c r="C132" s="18" t="s">
        <v>177</v>
      </c>
      <c r="D132" s="19">
        <v>2008</v>
      </c>
      <c r="E132" s="19" t="s">
        <v>75</v>
      </c>
      <c r="F132" s="4">
        <v>10</v>
      </c>
      <c r="G132" s="4">
        <v>10</v>
      </c>
      <c r="H132" s="5">
        <v>10</v>
      </c>
      <c r="I132" s="5">
        <v>6.178</v>
      </c>
      <c r="J132" s="5">
        <v>10</v>
      </c>
      <c r="K132" s="4">
        <v>10</v>
      </c>
      <c r="L132" s="5">
        <v>10</v>
      </c>
      <c r="M132" s="5">
        <v>10</v>
      </c>
      <c r="N132" s="5">
        <v>10</v>
      </c>
      <c r="O132" s="4">
        <f t="shared" si="0"/>
        <v>86.178</v>
      </c>
      <c r="Q132" s="17">
        <f t="shared" si="1"/>
        <v>56.178</v>
      </c>
      <c r="R132"/>
    </row>
    <row r="133" spans="2:18" ht="15.75" customHeight="1">
      <c r="B133" s="3">
        <v>130</v>
      </c>
      <c r="C133" s="18" t="s">
        <v>178</v>
      </c>
      <c r="D133" s="19">
        <v>2008</v>
      </c>
      <c r="E133" s="19" t="s">
        <v>171</v>
      </c>
      <c r="F133" s="4">
        <v>10</v>
      </c>
      <c r="G133" s="4">
        <v>10</v>
      </c>
      <c r="H133" s="5">
        <v>10</v>
      </c>
      <c r="I133" s="5">
        <v>10</v>
      </c>
      <c r="J133" s="5">
        <v>10</v>
      </c>
      <c r="K133" s="4">
        <v>10</v>
      </c>
      <c r="L133" s="5">
        <v>10</v>
      </c>
      <c r="M133" s="5">
        <v>10</v>
      </c>
      <c r="N133" s="5">
        <v>10</v>
      </c>
      <c r="O133" s="4">
        <f t="shared" si="0"/>
        <v>90</v>
      </c>
      <c r="Q133" s="17">
        <f t="shared" si="1"/>
        <v>60</v>
      </c>
      <c r="R133"/>
    </row>
    <row r="134" spans="2:18" ht="15.75" customHeight="1">
      <c r="B134" s="3">
        <v>131</v>
      </c>
      <c r="C134" s="18" t="s">
        <v>179</v>
      </c>
      <c r="D134" s="19">
        <v>2008</v>
      </c>
      <c r="E134" s="19" t="s">
        <v>180</v>
      </c>
      <c r="F134" s="4">
        <v>10</v>
      </c>
      <c r="G134" s="4">
        <v>10</v>
      </c>
      <c r="H134" s="5">
        <v>10</v>
      </c>
      <c r="I134" s="4">
        <v>10</v>
      </c>
      <c r="J134" s="5">
        <v>10</v>
      </c>
      <c r="K134" s="4">
        <v>10</v>
      </c>
      <c r="L134" s="5">
        <v>10</v>
      </c>
      <c r="M134" s="5">
        <v>10</v>
      </c>
      <c r="N134" s="5">
        <v>10</v>
      </c>
      <c r="O134" s="4">
        <f t="shared" si="0"/>
        <v>90</v>
      </c>
      <c r="Q134" s="17">
        <f t="shared" si="1"/>
        <v>60</v>
      </c>
      <c r="R134"/>
    </row>
    <row r="135" spans="2:18" ht="15.75" customHeight="1">
      <c r="B135" s="3">
        <v>132</v>
      </c>
      <c r="C135" s="18" t="s">
        <v>181</v>
      </c>
      <c r="D135" s="19">
        <v>2006</v>
      </c>
      <c r="E135" s="19" t="s">
        <v>60</v>
      </c>
      <c r="F135" s="4">
        <v>10</v>
      </c>
      <c r="G135" s="4">
        <v>10</v>
      </c>
      <c r="H135" s="5">
        <v>10</v>
      </c>
      <c r="I135" s="4">
        <v>10</v>
      </c>
      <c r="J135" s="5">
        <v>10</v>
      </c>
      <c r="K135" s="4">
        <v>10</v>
      </c>
      <c r="L135" s="5">
        <v>10</v>
      </c>
      <c r="M135" s="5">
        <v>10</v>
      </c>
      <c r="N135" s="5">
        <v>10</v>
      </c>
      <c r="O135" s="4">
        <f t="shared" si="0"/>
        <v>90</v>
      </c>
      <c r="Q135" s="17">
        <f t="shared" si="1"/>
        <v>60</v>
      </c>
      <c r="R135"/>
    </row>
    <row r="136" spans="2:18" ht="15.75" customHeight="1">
      <c r="B136" s="3">
        <v>133</v>
      </c>
      <c r="C136" s="18" t="s">
        <v>182</v>
      </c>
      <c r="D136" s="19">
        <v>2007</v>
      </c>
      <c r="E136" s="19" t="s">
        <v>160</v>
      </c>
      <c r="F136" s="4">
        <v>10</v>
      </c>
      <c r="G136" s="4">
        <v>10</v>
      </c>
      <c r="H136" s="5">
        <v>10</v>
      </c>
      <c r="I136" s="4">
        <v>10</v>
      </c>
      <c r="J136" s="5">
        <v>10</v>
      </c>
      <c r="K136" s="4">
        <v>10</v>
      </c>
      <c r="L136" s="5">
        <v>10</v>
      </c>
      <c r="M136" s="5">
        <v>10</v>
      </c>
      <c r="N136" s="5">
        <v>10</v>
      </c>
      <c r="O136" s="4">
        <f t="shared" si="0"/>
        <v>90</v>
      </c>
      <c r="Q136" s="17">
        <f t="shared" si="1"/>
        <v>60</v>
      </c>
      <c r="R136"/>
    </row>
    <row r="137" spans="2:18" ht="15.75" customHeight="1">
      <c r="B137" s="3">
        <v>134</v>
      </c>
      <c r="C137" s="18" t="s">
        <v>183</v>
      </c>
      <c r="D137" s="19">
        <v>2007</v>
      </c>
      <c r="E137" s="19" t="s">
        <v>160</v>
      </c>
      <c r="F137" s="4">
        <v>10</v>
      </c>
      <c r="G137" s="4">
        <v>10</v>
      </c>
      <c r="H137" s="5">
        <v>10</v>
      </c>
      <c r="I137" s="4">
        <v>10</v>
      </c>
      <c r="J137" s="5">
        <v>10</v>
      </c>
      <c r="K137" s="4">
        <v>10</v>
      </c>
      <c r="L137" s="5">
        <v>10</v>
      </c>
      <c r="M137" s="5">
        <v>10</v>
      </c>
      <c r="N137" s="5">
        <v>10</v>
      </c>
      <c r="O137" s="4">
        <f t="shared" si="0"/>
        <v>90</v>
      </c>
      <c r="Q137" s="17">
        <f t="shared" si="1"/>
        <v>60</v>
      </c>
      <c r="R137"/>
    </row>
    <row r="138" spans="2:18" ht="15.75" customHeight="1">
      <c r="B138" s="3">
        <v>135</v>
      </c>
      <c r="C138" s="18" t="s">
        <v>184</v>
      </c>
      <c r="D138" s="19">
        <v>2009</v>
      </c>
      <c r="E138" s="19" t="s">
        <v>90</v>
      </c>
      <c r="F138" s="4">
        <v>10</v>
      </c>
      <c r="G138" s="4">
        <v>10</v>
      </c>
      <c r="H138" s="5">
        <v>10</v>
      </c>
      <c r="I138" s="4">
        <v>10</v>
      </c>
      <c r="J138" s="5">
        <v>10</v>
      </c>
      <c r="K138" s="4">
        <v>10</v>
      </c>
      <c r="L138" s="5">
        <v>10</v>
      </c>
      <c r="M138" s="5">
        <v>10</v>
      </c>
      <c r="N138" s="5">
        <v>10</v>
      </c>
      <c r="O138" s="4">
        <f t="shared" si="0"/>
        <v>90</v>
      </c>
      <c r="Q138" s="17">
        <f t="shared" si="1"/>
        <v>60</v>
      </c>
      <c r="R138"/>
    </row>
    <row r="139" spans="2:18" ht="15.75" customHeight="1">
      <c r="B139" s="3">
        <v>136</v>
      </c>
      <c r="C139" s="18" t="s">
        <v>185</v>
      </c>
      <c r="D139" s="19">
        <v>2008</v>
      </c>
      <c r="E139" s="19" t="s">
        <v>32</v>
      </c>
      <c r="F139" s="4">
        <v>10</v>
      </c>
      <c r="G139" s="4">
        <v>10</v>
      </c>
      <c r="H139" s="5">
        <v>10</v>
      </c>
      <c r="I139" s="4">
        <v>10</v>
      </c>
      <c r="J139" s="5">
        <v>10</v>
      </c>
      <c r="K139" s="4">
        <v>10</v>
      </c>
      <c r="L139" s="5">
        <v>10</v>
      </c>
      <c r="M139" s="5">
        <v>10</v>
      </c>
      <c r="N139" s="5">
        <v>10</v>
      </c>
      <c r="O139" s="4">
        <f t="shared" si="0"/>
        <v>90</v>
      </c>
      <c r="Q139" s="17">
        <f t="shared" si="1"/>
        <v>60</v>
      </c>
      <c r="R139"/>
    </row>
    <row r="140" spans="2:18" ht="15.75" customHeight="1">
      <c r="B140" s="3">
        <v>137</v>
      </c>
      <c r="C140" s="18" t="s">
        <v>186</v>
      </c>
      <c r="D140" s="19">
        <v>2008</v>
      </c>
      <c r="E140" s="19" t="s">
        <v>32</v>
      </c>
      <c r="F140" s="4">
        <v>10</v>
      </c>
      <c r="G140" s="4">
        <v>10</v>
      </c>
      <c r="H140" s="5">
        <v>10</v>
      </c>
      <c r="I140" s="4">
        <v>10</v>
      </c>
      <c r="J140" s="5">
        <v>10</v>
      </c>
      <c r="K140" s="4">
        <v>10</v>
      </c>
      <c r="L140" s="5">
        <v>10</v>
      </c>
      <c r="M140" s="5">
        <v>10</v>
      </c>
      <c r="N140" s="5">
        <v>10</v>
      </c>
      <c r="O140" s="4">
        <f t="shared" si="0"/>
        <v>90</v>
      </c>
      <c r="Q140" s="17">
        <f t="shared" si="1"/>
        <v>60</v>
      </c>
      <c r="R140"/>
    </row>
    <row r="141" spans="2:18" ht="15.75" customHeight="1">
      <c r="B141" s="3">
        <v>138</v>
      </c>
      <c r="C141" s="18" t="s">
        <v>187</v>
      </c>
      <c r="D141" s="19">
        <v>2006</v>
      </c>
      <c r="E141" s="19" t="s">
        <v>58</v>
      </c>
      <c r="F141" s="4">
        <v>10</v>
      </c>
      <c r="G141" s="4">
        <v>10</v>
      </c>
      <c r="H141" s="5">
        <v>10</v>
      </c>
      <c r="I141" s="4">
        <v>10</v>
      </c>
      <c r="J141" s="5">
        <v>10</v>
      </c>
      <c r="K141" s="4">
        <v>10</v>
      </c>
      <c r="L141" s="5">
        <v>10</v>
      </c>
      <c r="M141" s="5">
        <v>10</v>
      </c>
      <c r="N141" s="5">
        <v>10</v>
      </c>
      <c r="O141" s="4">
        <f t="shared" si="0"/>
        <v>90</v>
      </c>
      <c r="Q141" s="17">
        <f t="shared" si="1"/>
        <v>60</v>
      </c>
      <c r="R141"/>
    </row>
    <row r="142" spans="2:18" ht="15.75" customHeight="1">
      <c r="B142" s="3">
        <v>139</v>
      </c>
      <c r="C142" s="18" t="s">
        <v>188</v>
      </c>
      <c r="D142" s="19">
        <v>2007</v>
      </c>
      <c r="E142" s="19" t="s">
        <v>171</v>
      </c>
      <c r="F142" s="4">
        <v>10</v>
      </c>
      <c r="G142" s="4">
        <v>10</v>
      </c>
      <c r="H142" s="5">
        <v>10</v>
      </c>
      <c r="I142" s="4">
        <v>10</v>
      </c>
      <c r="J142" s="5">
        <v>10</v>
      </c>
      <c r="K142" s="4">
        <v>10</v>
      </c>
      <c r="L142" s="5">
        <v>10</v>
      </c>
      <c r="M142" s="5">
        <v>10</v>
      </c>
      <c r="N142" s="5">
        <v>10</v>
      </c>
      <c r="O142" s="4">
        <f t="shared" si="0"/>
        <v>90</v>
      </c>
      <c r="Q142" s="17">
        <f t="shared" si="1"/>
        <v>60</v>
      </c>
      <c r="R142"/>
    </row>
    <row r="143" spans="2:18" ht="15.75" customHeight="1">
      <c r="B143" s="3">
        <v>140</v>
      </c>
      <c r="C143" s="18" t="s">
        <v>189</v>
      </c>
      <c r="D143" s="19">
        <v>2008</v>
      </c>
      <c r="E143" s="19" t="s">
        <v>75</v>
      </c>
      <c r="F143" s="4">
        <v>10</v>
      </c>
      <c r="G143" s="4">
        <v>10</v>
      </c>
      <c r="H143" s="5">
        <v>10</v>
      </c>
      <c r="I143" s="4">
        <v>10</v>
      </c>
      <c r="J143" s="5">
        <v>10</v>
      </c>
      <c r="K143" s="4">
        <v>10</v>
      </c>
      <c r="L143" s="5">
        <v>10</v>
      </c>
      <c r="M143" s="5">
        <v>10</v>
      </c>
      <c r="N143" s="5">
        <v>10</v>
      </c>
      <c r="O143" s="4">
        <f t="shared" si="0"/>
        <v>90</v>
      </c>
      <c r="Q143" s="17">
        <f t="shared" si="1"/>
        <v>60</v>
      </c>
      <c r="R143"/>
    </row>
    <row r="144" spans="2:18" ht="15.75" customHeight="1">
      <c r="B144" s="3">
        <v>141</v>
      </c>
      <c r="C144" s="18" t="s">
        <v>190</v>
      </c>
      <c r="D144" s="19">
        <v>2009</v>
      </c>
      <c r="E144" s="19" t="s">
        <v>75</v>
      </c>
      <c r="F144" s="4">
        <v>10</v>
      </c>
      <c r="G144" s="4">
        <v>10</v>
      </c>
      <c r="H144" s="5">
        <v>10</v>
      </c>
      <c r="I144" s="4">
        <v>10</v>
      </c>
      <c r="J144" s="5">
        <v>10</v>
      </c>
      <c r="K144" s="4">
        <v>10</v>
      </c>
      <c r="L144" s="5">
        <v>10</v>
      </c>
      <c r="M144" s="5">
        <v>10</v>
      </c>
      <c r="N144" s="5">
        <v>10</v>
      </c>
      <c r="O144" s="4">
        <f t="shared" si="0"/>
        <v>90</v>
      </c>
      <c r="Q144" s="17">
        <f t="shared" si="1"/>
        <v>60</v>
      </c>
      <c r="R144"/>
    </row>
    <row r="145" spans="2:18" ht="15.75" customHeight="1">
      <c r="B145" s="3">
        <v>142</v>
      </c>
      <c r="C145" s="18" t="s">
        <v>191</v>
      </c>
      <c r="D145" s="19">
        <v>2006</v>
      </c>
      <c r="E145" s="19" t="s">
        <v>75</v>
      </c>
      <c r="F145" s="4">
        <v>10</v>
      </c>
      <c r="G145" s="4">
        <v>10</v>
      </c>
      <c r="H145" s="5">
        <v>10</v>
      </c>
      <c r="I145" s="4">
        <v>10</v>
      </c>
      <c r="J145" s="5">
        <v>10</v>
      </c>
      <c r="K145" s="4">
        <v>10</v>
      </c>
      <c r="L145" s="5">
        <v>10</v>
      </c>
      <c r="M145" s="5">
        <v>10</v>
      </c>
      <c r="N145" s="5">
        <v>10</v>
      </c>
      <c r="O145" s="4">
        <f t="shared" si="0"/>
        <v>90</v>
      </c>
      <c r="Q145" s="17">
        <f t="shared" si="1"/>
        <v>60</v>
      </c>
      <c r="R145"/>
    </row>
  </sheetData>
  <sheetProtection selectLockedCells="1" selectUnlockedCells="1"/>
  <mergeCells count="9">
    <mergeCell ref="P2:P3"/>
    <mergeCell ref="Q2:Q3"/>
    <mergeCell ref="R2:R3"/>
    <mergeCell ref="B1:O1"/>
    <mergeCell ref="B2:B3"/>
    <mergeCell ref="C2:C3"/>
    <mergeCell ref="D2:D3"/>
    <mergeCell ref="E2:E3"/>
    <mergeCell ref="O2:O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AI159"/>
  <sheetViews>
    <sheetView zoomScalePageLayoutView="0" workbookViewId="0" topLeftCell="A1">
      <selection activeCell="AI11" sqref="AH4:AI11"/>
    </sheetView>
  </sheetViews>
  <sheetFormatPr defaultColWidth="9.140625" defaultRowHeight="15"/>
  <cols>
    <col min="1" max="1" width="7.28125" style="1" customWidth="1"/>
    <col min="2" max="2" width="4.421875" style="1" customWidth="1"/>
    <col min="3" max="3" width="25.00390625" style="1" customWidth="1"/>
    <col min="4" max="4" width="8.140625" style="110" customWidth="1"/>
    <col min="5" max="5" width="21.140625" style="7" customWidth="1"/>
    <col min="6" max="6" width="0" style="1" hidden="1" customWidth="1"/>
    <col min="7" max="7" width="12.00390625" style="111" customWidth="1"/>
    <col min="8" max="8" width="0" style="1" hidden="1" customWidth="1"/>
    <col min="9" max="9" width="10.7109375" style="110" customWidth="1"/>
    <col min="10" max="10" width="0" style="1" hidden="1" customWidth="1"/>
    <col min="11" max="11" width="10.57421875" style="110" customWidth="1"/>
    <col min="12" max="12" width="0" style="1" hidden="1" customWidth="1"/>
    <col min="13" max="13" width="12.00390625" style="110" customWidth="1"/>
    <col min="14" max="14" width="0" style="1" hidden="1" customWidth="1"/>
    <col min="15" max="15" width="10.57421875" style="110" customWidth="1"/>
    <col min="16" max="21" width="0" style="1" hidden="1" customWidth="1"/>
    <col min="22" max="22" width="10.140625" style="112" customWidth="1"/>
    <col min="23" max="23" width="10.57421875" style="113" customWidth="1"/>
    <col min="24" max="24" width="10.7109375" style="113" customWidth="1"/>
    <col min="25" max="25" width="11.140625" style="113" customWidth="1"/>
    <col min="26" max="26" width="11.00390625" style="110" customWidth="1"/>
    <col min="27" max="27" width="0" style="1" hidden="1" customWidth="1"/>
    <col min="28" max="16384" width="9.140625" style="1" customWidth="1"/>
  </cols>
  <sheetData>
    <row r="1" spans="2:28" ht="39" customHeight="1">
      <c r="B1" s="141" t="s">
        <v>192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78"/>
      <c r="AB1" s="78"/>
    </row>
    <row r="2" spans="2:28" ht="28.5" customHeight="1">
      <c r="B2" s="142" t="s">
        <v>1</v>
      </c>
      <c r="C2" s="143" t="s">
        <v>2</v>
      </c>
      <c r="D2" s="144" t="s">
        <v>3</v>
      </c>
      <c r="E2" s="145" t="s">
        <v>4</v>
      </c>
      <c r="F2" s="79" t="s">
        <v>193</v>
      </c>
      <c r="G2" s="80" t="s">
        <v>5</v>
      </c>
      <c r="H2" s="80" t="s">
        <v>6</v>
      </c>
      <c r="I2" s="80" t="s">
        <v>6</v>
      </c>
      <c r="J2" s="80" t="s">
        <v>7</v>
      </c>
      <c r="K2" s="80" t="s">
        <v>7</v>
      </c>
      <c r="L2" s="80" t="s">
        <v>8</v>
      </c>
      <c r="M2" s="80" t="s">
        <v>8</v>
      </c>
      <c r="N2" s="80" t="s">
        <v>9</v>
      </c>
      <c r="O2" s="80" t="s">
        <v>9</v>
      </c>
      <c r="P2" s="146" t="s">
        <v>12</v>
      </c>
      <c r="Q2" s="146"/>
      <c r="R2" s="146" t="s">
        <v>11</v>
      </c>
      <c r="S2" s="146"/>
      <c r="T2" s="146" t="s">
        <v>194</v>
      </c>
      <c r="U2" s="146"/>
      <c r="V2" s="80" t="s">
        <v>10</v>
      </c>
      <c r="W2" s="80" t="s">
        <v>11</v>
      </c>
      <c r="X2" s="70" t="s">
        <v>12</v>
      </c>
      <c r="Y2" s="71" t="s">
        <v>13</v>
      </c>
      <c r="Z2" s="147" t="s">
        <v>14</v>
      </c>
      <c r="AA2" s="81" t="s">
        <v>195</v>
      </c>
      <c r="AB2" s="140" t="s">
        <v>16</v>
      </c>
    </row>
    <row r="3" spans="2:28" ht="21.75" customHeight="1">
      <c r="B3" s="142"/>
      <c r="C3" s="143"/>
      <c r="D3" s="144"/>
      <c r="E3" s="145"/>
      <c r="F3" s="8" t="s">
        <v>196</v>
      </c>
      <c r="G3" s="14" t="s">
        <v>17</v>
      </c>
      <c r="H3" s="14" t="s">
        <v>18</v>
      </c>
      <c r="I3" s="14" t="s">
        <v>18</v>
      </c>
      <c r="J3" s="8" t="s">
        <v>18</v>
      </c>
      <c r="K3" s="8" t="s">
        <v>18</v>
      </c>
      <c r="L3" s="8" t="s">
        <v>18</v>
      </c>
      <c r="M3" s="8" t="s">
        <v>18</v>
      </c>
      <c r="N3" s="8" t="s">
        <v>18</v>
      </c>
      <c r="O3" s="8" t="s">
        <v>18</v>
      </c>
      <c r="P3" s="8" t="s">
        <v>197</v>
      </c>
      <c r="Q3" s="8" t="s">
        <v>18</v>
      </c>
      <c r="R3" s="8" t="s">
        <v>197</v>
      </c>
      <c r="S3" s="8" t="s">
        <v>18</v>
      </c>
      <c r="T3" s="8" t="s">
        <v>197</v>
      </c>
      <c r="U3" s="8" t="s">
        <v>18</v>
      </c>
      <c r="V3" s="14" t="s">
        <v>18</v>
      </c>
      <c r="W3" s="8" t="s">
        <v>18</v>
      </c>
      <c r="X3" s="15" t="s">
        <v>18</v>
      </c>
      <c r="Y3" s="15" t="s">
        <v>17</v>
      </c>
      <c r="Z3" s="147"/>
      <c r="AA3" s="82"/>
      <c r="AB3" s="140"/>
    </row>
    <row r="4" spans="2:29" ht="16.5" customHeight="1">
      <c r="B4" s="83">
        <v>1</v>
      </c>
      <c r="C4" s="61" t="s">
        <v>199</v>
      </c>
      <c r="D4" s="64">
        <v>2006</v>
      </c>
      <c r="E4" s="64" t="s">
        <v>20</v>
      </c>
      <c r="F4" s="2"/>
      <c r="G4" s="84">
        <v>2.26</v>
      </c>
      <c r="H4" s="85"/>
      <c r="I4" s="86">
        <v>1.193</v>
      </c>
      <c r="J4" s="85"/>
      <c r="K4" s="86">
        <v>1.331</v>
      </c>
      <c r="L4" s="85"/>
      <c r="M4" s="87">
        <v>1.836</v>
      </c>
      <c r="N4" s="85"/>
      <c r="O4" s="86">
        <v>1</v>
      </c>
      <c r="P4" s="88"/>
      <c r="Q4" s="88"/>
      <c r="R4" s="88"/>
      <c r="S4" s="88"/>
      <c r="T4" s="88"/>
      <c r="U4" s="88"/>
      <c r="V4" s="89">
        <v>1.203</v>
      </c>
      <c r="W4" s="86">
        <v>1.093</v>
      </c>
      <c r="X4" s="86">
        <v>1</v>
      </c>
      <c r="Y4" s="87">
        <v>10</v>
      </c>
      <c r="Z4" s="90">
        <f aca="true" t="shared" si="0" ref="Z4:Z35">SUM(G4,I4,K4,M4,O4,V4,W4,X4,Y4)</f>
        <v>20.916</v>
      </c>
      <c r="AA4" s="91">
        <f>G4+K4+M4+O4</f>
        <v>6.427</v>
      </c>
      <c r="AB4" s="92">
        <f>Z4-LARGE((G4,I4,K4,M4,O4,V4,W4,X4,Y4),1)-LARGE((G4,I4,K4,M4,O4,V4,W4,X4,Y4),2)-LARGE((G4,I4,K4,M4,O4,V4,W4,X4,Y4),3)</f>
        <v>6.82</v>
      </c>
      <c r="AC4" s="1" t="s">
        <v>623</v>
      </c>
    </row>
    <row r="5" spans="2:29" ht="15.75" customHeight="1">
      <c r="B5" s="56">
        <v>2</v>
      </c>
      <c r="C5" s="61" t="s">
        <v>198</v>
      </c>
      <c r="D5" s="64">
        <v>2007</v>
      </c>
      <c r="E5" s="64" t="s">
        <v>20</v>
      </c>
      <c r="F5" s="2"/>
      <c r="G5" s="84">
        <v>3.682</v>
      </c>
      <c r="H5" s="93"/>
      <c r="I5" s="94">
        <v>1.193</v>
      </c>
      <c r="J5" s="93"/>
      <c r="K5" s="94">
        <v>1.241</v>
      </c>
      <c r="L5" s="95">
        <v>33.71</v>
      </c>
      <c r="M5" s="96">
        <v>2.403</v>
      </c>
      <c r="N5" s="93"/>
      <c r="O5" s="94">
        <v>1</v>
      </c>
      <c r="P5" s="93"/>
      <c r="Q5" s="93"/>
      <c r="R5" s="93"/>
      <c r="S5" s="93"/>
      <c r="T5" s="93"/>
      <c r="U5" s="93"/>
      <c r="V5" s="89">
        <v>1.242</v>
      </c>
      <c r="W5" s="94">
        <v>1.178</v>
      </c>
      <c r="X5" s="94">
        <v>1</v>
      </c>
      <c r="Y5" s="96">
        <v>10</v>
      </c>
      <c r="Z5" s="96">
        <f t="shared" si="0"/>
        <v>22.939</v>
      </c>
      <c r="AA5" s="97" t="e">
        <f>#N/A</f>
        <v>#N/A</v>
      </c>
      <c r="AB5" s="92">
        <f>Z5-LARGE((G5,I5,K5,M5,O5,V5,W5,X5,Y5),1)-LARGE((G5,I5,K5,M5,O5,V5,W5,X5,Y5),2)-LARGE((G5,I5,K5,M5,O5,V5,W5,X5,Y5),3)</f>
        <v>6.853999999999999</v>
      </c>
      <c r="AC5" s="17" t="s">
        <v>624</v>
      </c>
    </row>
    <row r="6" spans="2:29" ht="15" customHeight="1">
      <c r="B6" s="83">
        <v>3</v>
      </c>
      <c r="C6" s="61" t="s">
        <v>200</v>
      </c>
      <c r="D6" s="64">
        <v>2006</v>
      </c>
      <c r="E6" s="64" t="s">
        <v>20</v>
      </c>
      <c r="F6" s="2"/>
      <c r="G6" s="98">
        <v>1.9060000000000001</v>
      </c>
      <c r="H6" s="93"/>
      <c r="I6" s="94">
        <v>1.159</v>
      </c>
      <c r="J6" s="93"/>
      <c r="K6" s="94">
        <v>1.006</v>
      </c>
      <c r="L6" s="95">
        <v>31.02</v>
      </c>
      <c r="M6" s="96">
        <v>2.211</v>
      </c>
      <c r="N6" s="93"/>
      <c r="O6" s="94">
        <v>1</v>
      </c>
      <c r="P6" s="93"/>
      <c r="Q6" s="93"/>
      <c r="R6" s="93"/>
      <c r="S6" s="93"/>
      <c r="T6" s="93"/>
      <c r="U6" s="93"/>
      <c r="V6" s="99">
        <v>10</v>
      </c>
      <c r="W6" s="94">
        <v>1.093</v>
      </c>
      <c r="X6" s="94">
        <v>1</v>
      </c>
      <c r="Y6" s="96">
        <v>10</v>
      </c>
      <c r="Z6" s="96">
        <f t="shared" si="0"/>
        <v>29.375</v>
      </c>
      <c r="AA6" s="100">
        <f>I6+K6+M6+O6</f>
        <v>5.3759999999999994</v>
      </c>
      <c r="AB6" s="92">
        <f>Z6-LARGE((G6,I6,K6,M6,O6,V6,W6,X6,Y6),1)-LARGE((G6,I6,K6,M6,O6,V6,W6,X6,Y6),2)-LARGE((G6,I6,K6,M6,O6,V6,W6,X6,Y6),3)</f>
        <v>7.164</v>
      </c>
      <c r="AC6" s="17" t="s">
        <v>625</v>
      </c>
    </row>
    <row r="7" spans="2:35" ht="15.75" customHeight="1">
      <c r="B7" s="56">
        <v>4</v>
      </c>
      <c r="C7" s="101" t="s">
        <v>202</v>
      </c>
      <c r="D7" s="102">
        <v>2006</v>
      </c>
      <c r="E7" s="3" t="s">
        <v>20</v>
      </c>
      <c r="F7" s="2"/>
      <c r="G7" s="84">
        <v>1.76</v>
      </c>
      <c r="H7" s="93"/>
      <c r="I7" s="96">
        <v>10</v>
      </c>
      <c r="J7" s="93"/>
      <c r="K7" s="96">
        <v>1</v>
      </c>
      <c r="L7" s="93"/>
      <c r="M7" s="96">
        <v>10</v>
      </c>
      <c r="N7" s="93"/>
      <c r="O7" s="96">
        <v>1.131</v>
      </c>
      <c r="P7" s="93"/>
      <c r="Q7" s="93"/>
      <c r="R7" s="93"/>
      <c r="S7" s="93"/>
      <c r="T7" s="93"/>
      <c r="U7" s="93"/>
      <c r="V7" s="99">
        <v>1.14</v>
      </c>
      <c r="W7" s="96">
        <v>1.178</v>
      </c>
      <c r="X7" s="96">
        <v>1</v>
      </c>
      <c r="Y7" s="96">
        <v>10</v>
      </c>
      <c r="Z7" s="96">
        <f t="shared" si="0"/>
        <v>37.209</v>
      </c>
      <c r="AA7" s="100" t="e">
        <f>#N/A</f>
        <v>#N/A</v>
      </c>
      <c r="AB7" s="103">
        <f>Z7-LARGE((G7,I7,K7,M7,O7,V7,W7,X7,Y7),1)-LARGE((G7,I7,K7,M7,O7,V7,W7,X7,Y7),2)-LARGE((G7,I7,K7,M7,O7,V7,W7,X7,Y7),3)</f>
        <v>7.209000000000003</v>
      </c>
      <c r="AC7" s="17"/>
      <c r="AH7" s="104"/>
      <c r="AI7" s="16"/>
    </row>
    <row r="8" spans="2:35" ht="15.75" customHeight="1">
      <c r="B8" s="83">
        <v>5</v>
      </c>
      <c r="C8" s="61" t="s">
        <v>203</v>
      </c>
      <c r="D8" s="64">
        <v>2006</v>
      </c>
      <c r="E8" s="64" t="s">
        <v>22</v>
      </c>
      <c r="F8" s="2"/>
      <c r="G8" s="84">
        <v>1.641</v>
      </c>
      <c r="H8" s="85"/>
      <c r="I8" s="87">
        <v>1.614</v>
      </c>
      <c r="J8" s="85"/>
      <c r="K8" s="87">
        <v>1.262</v>
      </c>
      <c r="L8" s="85">
        <v>30.25</v>
      </c>
      <c r="M8" s="87">
        <v>2.156</v>
      </c>
      <c r="N8" s="85"/>
      <c r="O8" s="87">
        <v>1.262</v>
      </c>
      <c r="P8" s="85"/>
      <c r="Q8" s="85"/>
      <c r="R8" s="85"/>
      <c r="S8" s="85"/>
      <c r="T8" s="85"/>
      <c r="U8" s="85"/>
      <c r="V8" s="105">
        <v>2.045</v>
      </c>
      <c r="W8" s="87">
        <v>1</v>
      </c>
      <c r="X8" s="87">
        <v>1.132</v>
      </c>
      <c r="Y8" s="87">
        <v>1</v>
      </c>
      <c r="Z8" s="90">
        <f t="shared" si="0"/>
        <v>13.112</v>
      </c>
      <c r="AA8" s="91">
        <f>G8+K8+M8+O8</f>
        <v>6.321</v>
      </c>
      <c r="AB8" s="106">
        <f>Z8-LARGE((G8,I8,K8,M8,O8,V8,W8,X8,Y8),1)-LARGE((G8,I8,K8,M8,O8,V8,W8,X8,Y8),2)-LARGE((G8,I8,K8,M8,O8,V8,W8,X8,Y8),3)</f>
        <v>7.27</v>
      </c>
      <c r="AC8" s="17"/>
      <c r="AH8" s="104"/>
      <c r="AI8" s="16"/>
    </row>
    <row r="9" spans="2:29" ht="15.75" customHeight="1">
      <c r="B9" s="56">
        <v>6</v>
      </c>
      <c r="C9" s="61" t="s">
        <v>204</v>
      </c>
      <c r="D9" s="64">
        <v>2007</v>
      </c>
      <c r="E9" s="64" t="s">
        <v>20</v>
      </c>
      <c r="F9" s="2"/>
      <c r="G9" s="84">
        <v>2.068</v>
      </c>
      <c r="H9" s="107"/>
      <c r="I9" s="90">
        <v>2.159</v>
      </c>
      <c r="J9" s="107"/>
      <c r="K9" s="90">
        <v>1.238</v>
      </c>
      <c r="L9" s="107">
        <v>35.2</v>
      </c>
      <c r="M9" s="90">
        <v>2.509</v>
      </c>
      <c r="N9" s="107"/>
      <c r="O9" s="90">
        <v>1</v>
      </c>
      <c r="P9" s="107"/>
      <c r="Q9" s="107"/>
      <c r="R9" s="107"/>
      <c r="S9" s="107"/>
      <c r="T9" s="107"/>
      <c r="U9" s="107"/>
      <c r="V9" s="105">
        <v>1</v>
      </c>
      <c r="W9" s="90">
        <v>1.093</v>
      </c>
      <c r="X9" s="90">
        <v>1</v>
      </c>
      <c r="Y9" s="90">
        <v>10</v>
      </c>
      <c r="Z9" s="90">
        <f t="shared" si="0"/>
        <v>22.067</v>
      </c>
      <c r="AA9" s="91">
        <f>G9+K9+M9+O9</f>
        <v>6.8149999999999995</v>
      </c>
      <c r="AB9" s="106">
        <f>Z9-LARGE((G9,I9,K9,M9,O9,V9,W9,X9,Y9),1)-LARGE((G9,I9,K9,M9,O9,V9,W9,X9,Y9),2)-LARGE((G9,I9,K9,M9,O9,V9,W9,X9,Y9),3)</f>
        <v>7.399</v>
      </c>
      <c r="AC9" s="17"/>
    </row>
    <row r="10" spans="2:28" ht="15.75" customHeight="1">
      <c r="B10" s="83">
        <v>7</v>
      </c>
      <c r="C10" s="61" t="s">
        <v>205</v>
      </c>
      <c r="D10" s="64">
        <v>2006</v>
      </c>
      <c r="E10" s="64" t="s">
        <v>20</v>
      </c>
      <c r="F10" s="3"/>
      <c r="G10" s="84">
        <v>1.75</v>
      </c>
      <c r="H10" s="107"/>
      <c r="I10" s="90">
        <v>2.159</v>
      </c>
      <c r="J10" s="107"/>
      <c r="K10" s="90">
        <v>1.283</v>
      </c>
      <c r="L10" s="107">
        <v>27.62</v>
      </c>
      <c r="M10" s="90">
        <v>1.9689999999999999</v>
      </c>
      <c r="N10" s="107"/>
      <c r="O10" s="90">
        <v>1.131</v>
      </c>
      <c r="P10" s="107"/>
      <c r="Q10" s="107"/>
      <c r="R10" s="107"/>
      <c r="S10" s="107"/>
      <c r="T10" s="107"/>
      <c r="U10" s="107"/>
      <c r="V10" s="105">
        <v>1.112</v>
      </c>
      <c r="W10" s="90">
        <v>1.178</v>
      </c>
      <c r="X10" s="90">
        <v>1</v>
      </c>
      <c r="Y10" s="90">
        <v>10</v>
      </c>
      <c r="Z10" s="90">
        <f t="shared" si="0"/>
        <v>21.582</v>
      </c>
      <c r="AA10" s="91">
        <f>G10+K10+M10+O10</f>
        <v>6.133</v>
      </c>
      <c r="AB10" s="106">
        <f>Z10-LARGE((G10,I10,K10,M10,O10,V10,W10,X10,Y10),1)-LARGE((G10,I10,K10,M10,O10,V10,W10,X10,Y10),2)-LARGE((G10,I10,K10,M10,O10,V10,W10,X10,Y10),3)</f>
        <v>7.454000000000002</v>
      </c>
    </row>
    <row r="11" spans="2:29" ht="15.75" customHeight="1">
      <c r="B11" s="56">
        <v>8</v>
      </c>
      <c r="C11" s="61" t="s">
        <v>201</v>
      </c>
      <c r="D11" s="64">
        <v>2006</v>
      </c>
      <c r="E11" s="64" t="s">
        <v>20</v>
      </c>
      <c r="F11" s="2"/>
      <c r="G11" s="84">
        <v>1</v>
      </c>
      <c r="H11" s="85"/>
      <c r="I11" s="87">
        <v>1.888</v>
      </c>
      <c r="J11" s="85"/>
      <c r="K11" s="87">
        <v>1.374</v>
      </c>
      <c r="L11" s="85">
        <v>33.53</v>
      </c>
      <c r="M11" s="87">
        <v>2.39</v>
      </c>
      <c r="N11" s="85"/>
      <c r="O11" s="87">
        <v>1.013</v>
      </c>
      <c r="P11" s="85"/>
      <c r="Q11" s="85"/>
      <c r="R11" s="85"/>
      <c r="S11" s="85"/>
      <c r="T11" s="85"/>
      <c r="U11" s="85"/>
      <c r="V11" s="105">
        <v>1.9569999999999999</v>
      </c>
      <c r="W11" s="87">
        <v>1.178</v>
      </c>
      <c r="X11" s="87">
        <v>1.085</v>
      </c>
      <c r="Y11" s="87">
        <v>10</v>
      </c>
      <c r="Z11" s="90">
        <f t="shared" si="0"/>
        <v>21.885</v>
      </c>
      <c r="AA11" s="91">
        <f>I11+K11+M11+O11</f>
        <v>6.665</v>
      </c>
      <c r="AB11" s="106">
        <f>Z11-LARGE((G11,I11,K11,M11,O11,V11,W11,X11,Y11),1)-LARGE((G11,I11,K11,M11,O11,V11,W11,X11,Y11),2)-LARGE((G11,I11,K11,M11,O11,V11,W11,X11,Y11),3)</f>
        <v>7.538000000000001</v>
      </c>
      <c r="AC11" s="17"/>
    </row>
    <row r="12" spans="2:29" ht="15.75" customHeight="1">
      <c r="B12" s="83">
        <v>9</v>
      </c>
      <c r="C12" s="61" t="s">
        <v>206</v>
      </c>
      <c r="D12" s="64">
        <v>2006</v>
      </c>
      <c r="E12" s="64" t="s">
        <v>22</v>
      </c>
      <c r="F12" s="2"/>
      <c r="G12" s="84">
        <v>10</v>
      </c>
      <c r="H12" s="85"/>
      <c r="I12" s="87">
        <v>10</v>
      </c>
      <c r="J12" s="85"/>
      <c r="K12" s="87">
        <v>1.262</v>
      </c>
      <c r="L12" s="85">
        <v>41.18</v>
      </c>
      <c r="M12" s="87">
        <v>2.935</v>
      </c>
      <c r="N12" s="85"/>
      <c r="O12" s="87">
        <v>1.262</v>
      </c>
      <c r="P12" s="85"/>
      <c r="Q12" s="85"/>
      <c r="R12" s="85"/>
      <c r="S12" s="85"/>
      <c r="T12" s="85"/>
      <c r="U12" s="85"/>
      <c r="V12" s="105">
        <v>1.944</v>
      </c>
      <c r="W12" s="87">
        <v>1</v>
      </c>
      <c r="X12" s="87">
        <v>1.132</v>
      </c>
      <c r="Y12" s="87">
        <v>1</v>
      </c>
      <c r="Z12" s="90">
        <f t="shared" si="0"/>
        <v>30.535</v>
      </c>
      <c r="AA12" s="91"/>
      <c r="AB12" s="106">
        <f>Z12-LARGE((G12,I12,K12,M12,O12,V12,W12,X12,Y12),1)-LARGE((G12,I12,K12,M12,O12,V12,W12,X12,Y12),2)-LARGE((G12,I12,K12,M12,O12,V12,W12,X12,Y12),3)</f>
        <v>7.6</v>
      </c>
      <c r="AC12" s="17"/>
    </row>
    <row r="13" spans="2:29" ht="15.75" customHeight="1">
      <c r="B13" s="56">
        <v>10</v>
      </c>
      <c r="C13" s="61" t="s">
        <v>207</v>
      </c>
      <c r="D13" s="64">
        <v>2006</v>
      </c>
      <c r="E13" s="64">
        <v>231</v>
      </c>
      <c r="F13" s="3"/>
      <c r="G13" s="84">
        <v>10</v>
      </c>
      <c r="H13" s="85"/>
      <c r="I13" s="87">
        <v>2.097</v>
      </c>
      <c r="J13" s="85"/>
      <c r="K13" s="87">
        <v>1.288</v>
      </c>
      <c r="L13" s="85">
        <v>24.43</v>
      </c>
      <c r="M13" s="87">
        <v>1.741</v>
      </c>
      <c r="N13" s="85"/>
      <c r="O13" s="87">
        <v>1.288</v>
      </c>
      <c r="P13" s="85"/>
      <c r="Q13" s="85"/>
      <c r="R13" s="85"/>
      <c r="S13" s="85"/>
      <c r="T13" s="85"/>
      <c r="U13" s="85"/>
      <c r="V13" s="105">
        <v>1.364</v>
      </c>
      <c r="W13" s="87">
        <v>1</v>
      </c>
      <c r="X13" s="87">
        <v>1.026</v>
      </c>
      <c r="Y13" s="87">
        <v>10</v>
      </c>
      <c r="Z13" s="90">
        <f t="shared" si="0"/>
        <v>29.804</v>
      </c>
      <c r="AA13" s="91" t="e">
        <f>#N/A</f>
        <v>#N/A</v>
      </c>
      <c r="AB13" s="106">
        <f>Z13-LARGE((G13,I13,K13,M13,O13,V13,W13,X13,Y13),1)-LARGE((G13,I13,K13,M13,O13,V13,W13,X13,Y13),2)-LARGE((G13,I13,K13,M13,O13,V13,W13,X13,Y13),3)</f>
        <v>7.706999999999999</v>
      </c>
      <c r="AC13" s="17"/>
    </row>
    <row r="14" spans="2:28" ht="15.75" customHeight="1">
      <c r="B14" s="83">
        <v>11</v>
      </c>
      <c r="C14" s="61" t="s">
        <v>208</v>
      </c>
      <c r="D14" s="64">
        <v>2006</v>
      </c>
      <c r="E14" s="64" t="s">
        <v>20</v>
      </c>
      <c r="F14" s="3"/>
      <c r="G14" s="84">
        <v>1.938</v>
      </c>
      <c r="H14" s="93"/>
      <c r="I14" s="96">
        <v>2.159</v>
      </c>
      <c r="J14" s="93"/>
      <c r="K14" s="96">
        <v>1.325</v>
      </c>
      <c r="L14" s="93">
        <v>24.15</v>
      </c>
      <c r="M14" s="96">
        <v>1.721</v>
      </c>
      <c r="N14" s="93"/>
      <c r="O14" s="96">
        <v>1</v>
      </c>
      <c r="P14" s="93"/>
      <c r="Q14" s="93"/>
      <c r="R14" s="93"/>
      <c r="S14" s="93"/>
      <c r="T14" s="93"/>
      <c r="U14" s="93"/>
      <c r="V14" s="99">
        <v>10</v>
      </c>
      <c r="W14" s="96">
        <v>1.093</v>
      </c>
      <c r="X14" s="96">
        <v>1</v>
      </c>
      <c r="Y14" s="96">
        <v>10</v>
      </c>
      <c r="Z14" s="96">
        <f t="shared" si="0"/>
        <v>30.236</v>
      </c>
      <c r="AA14" s="100">
        <f>I14+K14+M14+O14</f>
        <v>6.205</v>
      </c>
      <c r="AB14" s="103">
        <f>Z14-LARGE((G14,I14,K14,M14,O14,V14,W14,X14,Y14),1)-LARGE((G14,I14,K14,M14,O14,V14,W14,X14,Y14),2)-LARGE((G14,I14,K14,M14,O14,V14,W14,X14,Y14),3)</f>
        <v>8.077000000000002</v>
      </c>
    </row>
    <row r="15" spans="2:29" ht="15.75" customHeight="1">
      <c r="B15" s="56">
        <v>12</v>
      </c>
      <c r="C15" s="61" t="s">
        <v>209</v>
      </c>
      <c r="D15" s="64">
        <v>2006</v>
      </c>
      <c r="E15" s="64" t="s">
        <v>22</v>
      </c>
      <c r="F15" s="3"/>
      <c r="G15" s="84">
        <v>1.713</v>
      </c>
      <c r="H15" s="85"/>
      <c r="I15" s="87">
        <v>1.614</v>
      </c>
      <c r="J15" s="85"/>
      <c r="K15" s="87">
        <v>1.369</v>
      </c>
      <c r="L15" s="85">
        <v>24.4</v>
      </c>
      <c r="M15" s="87">
        <v>1.739</v>
      </c>
      <c r="N15" s="85"/>
      <c r="O15" s="87">
        <v>1.369</v>
      </c>
      <c r="P15" s="85"/>
      <c r="Q15" s="85"/>
      <c r="R15" s="85"/>
      <c r="S15" s="85"/>
      <c r="T15" s="85"/>
      <c r="U15" s="85"/>
      <c r="V15" s="99">
        <v>1.721</v>
      </c>
      <c r="W15" s="87">
        <v>1</v>
      </c>
      <c r="X15" s="87">
        <v>1.132</v>
      </c>
      <c r="Y15" s="87">
        <v>10</v>
      </c>
      <c r="Z15" s="96">
        <f t="shared" si="0"/>
        <v>21.656999999999996</v>
      </c>
      <c r="AA15" s="100">
        <f>G15+I15+K15+O15</f>
        <v>6.0649999999999995</v>
      </c>
      <c r="AB15" s="103">
        <f>Z15-LARGE((G15,I15,K15,M15,O15,V15,W15,X15,Y15),1)-LARGE((G15,I15,K15,M15,O15,V15,W15,X15,Y15),2)-LARGE((G15,I15,K15,M15,O15,V15,W15,X15,Y15),3)</f>
        <v>8.196999999999996</v>
      </c>
      <c r="AC15" s="17"/>
    </row>
    <row r="16" spans="2:28" ht="15.75" customHeight="1">
      <c r="B16" s="83">
        <v>13</v>
      </c>
      <c r="C16" s="61" t="s">
        <v>210</v>
      </c>
      <c r="D16" s="64">
        <v>2008</v>
      </c>
      <c r="E16" s="64" t="s">
        <v>20</v>
      </c>
      <c r="F16" s="2"/>
      <c r="G16" s="84">
        <v>2.719</v>
      </c>
      <c r="H16" s="93"/>
      <c r="I16" s="96">
        <v>2.44</v>
      </c>
      <c r="J16" s="93"/>
      <c r="K16" s="96">
        <v>1.285</v>
      </c>
      <c r="L16" s="95">
        <v>52.62</v>
      </c>
      <c r="M16" s="96">
        <v>3.751</v>
      </c>
      <c r="N16" s="93"/>
      <c r="O16" s="96">
        <v>1.131</v>
      </c>
      <c r="P16" s="93"/>
      <c r="Q16" s="93"/>
      <c r="R16" s="93"/>
      <c r="S16" s="93"/>
      <c r="T16" s="93"/>
      <c r="U16" s="93"/>
      <c r="V16" s="99">
        <v>1.272</v>
      </c>
      <c r="W16" s="96">
        <v>1.178</v>
      </c>
      <c r="X16" s="96">
        <v>1</v>
      </c>
      <c r="Y16" s="96">
        <v>10</v>
      </c>
      <c r="Z16" s="96">
        <f t="shared" si="0"/>
        <v>24.776</v>
      </c>
      <c r="AA16" s="100"/>
      <c r="AB16" s="103">
        <f>Z16-LARGE((G16,I16,K16,M16,O16,V16,W16,X16,Y16),1)-LARGE((G16,I16,K16,M16,O16,V16,W16,X16,Y16),2)-LARGE((G16,I16,K16,M16,O16,V16,W16,X16,Y16),3)</f>
        <v>8.306000000000001</v>
      </c>
    </row>
    <row r="17" spans="2:28" ht="16.5" customHeight="1">
      <c r="B17" s="56">
        <v>14</v>
      </c>
      <c r="C17" s="61" t="s">
        <v>211</v>
      </c>
      <c r="D17" s="64">
        <v>2006</v>
      </c>
      <c r="E17" s="64">
        <v>231</v>
      </c>
      <c r="F17" s="3"/>
      <c r="G17" s="84">
        <v>10</v>
      </c>
      <c r="H17" s="85"/>
      <c r="I17" s="87">
        <v>2.097</v>
      </c>
      <c r="J17" s="85"/>
      <c r="K17" s="87">
        <v>1.302</v>
      </c>
      <c r="L17" s="85">
        <v>25.74</v>
      </c>
      <c r="M17" s="87">
        <v>1.835</v>
      </c>
      <c r="N17" s="85"/>
      <c r="O17" s="87">
        <v>1.302</v>
      </c>
      <c r="P17" s="85"/>
      <c r="Q17" s="85"/>
      <c r="R17" s="85"/>
      <c r="S17" s="85"/>
      <c r="T17" s="85"/>
      <c r="U17" s="85"/>
      <c r="V17" s="99">
        <v>2.319</v>
      </c>
      <c r="W17" s="87">
        <v>1</v>
      </c>
      <c r="X17" s="87">
        <v>1.026</v>
      </c>
      <c r="Y17" s="87">
        <v>10</v>
      </c>
      <c r="Z17" s="96">
        <f t="shared" si="0"/>
        <v>30.880999999999997</v>
      </c>
      <c r="AA17" s="100">
        <f>I17+K17+M17+O17</f>
        <v>6.536</v>
      </c>
      <c r="AB17" s="103">
        <f>Z17-LARGE((G17,I17,K17,M17,O17,V17,W17,X17,Y17),1)-LARGE((G17,I17,K17,M17,O17,V17,W17,X17,Y17),2)-LARGE((G17,I17,K17,M17,O17,V17,W17,X17,Y17),3)</f>
        <v>8.561999999999998</v>
      </c>
    </row>
    <row r="18" spans="2:28" ht="15.75" customHeight="1">
      <c r="B18" s="83">
        <v>15</v>
      </c>
      <c r="C18" s="61" t="s">
        <v>212</v>
      </c>
      <c r="D18" s="64">
        <v>2006</v>
      </c>
      <c r="E18" s="64" t="s">
        <v>29</v>
      </c>
      <c r="F18" s="3"/>
      <c r="G18" s="84">
        <v>1.495</v>
      </c>
      <c r="H18" s="85"/>
      <c r="I18" s="87">
        <v>10</v>
      </c>
      <c r="J18" s="85"/>
      <c r="K18" s="87">
        <v>1.458</v>
      </c>
      <c r="L18" s="85">
        <v>24.18</v>
      </c>
      <c r="M18" s="87">
        <v>1.723</v>
      </c>
      <c r="N18" s="85"/>
      <c r="O18" s="87">
        <v>1.458</v>
      </c>
      <c r="P18" s="85"/>
      <c r="Q18" s="85"/>
      <c r="R18" s="85"/>
      <c r="S18" s="85"/>
      <c r="T18" s="85"/>
      <c r="U18" s="85"/>
      <c r="V18" s="99">
        <v>1.409</v>
      </c>
      <c r="W18" s="87">
        <v>3.633</v>
      </c>
      <c r="X18" s="87">
        <v>1.678</v>
      </c>
      <c r="Y18" s="87">
        <v>10</v>
      </c>
      <c r="Z18" s="96">
        <f t="shared" si="0"/>
        <v>32.854</v>
      </c>
      <c r="AA18" s="100">
        <f>I18+K18+M18+O18</f>
        <v>14.639000000000001</v>
      </c>
      <c r="AB18" s="103">
        <f>Z18-LARGE((G18,I18,K18,M18,O18,V18,W18,X18,Y18),1)-LARGE((G18,I18,K18,M18,O18,V18,W18,X18,Y18),2)-LARGE((G18,I18,K18,M18,O18,V18,W18,X18,Y18),3)</f>
        <v>9.221</v>
      </c>
    </row>
    <row r="19" spans="2:28" ht="15.75" customHeight="1">
      <c r="B19" s="56">
        <v>16</v>
      </c>
      <c r="C19" s="61" t="s">
        <v>213</v>
      </c>
      <c r="D19" s="64">
        <v>2006</v>
      </c>
      <c r="E19" s="64" t="s">
        <v>22</v>
      </c>
      <c r="F19" s="2"/>
      <c r="G19" s="84">
        <v>10</v>
      </c>
      <c r="H19" s="93"/>
      <c r="I19" s="96">
        <v>10</v>
      </c>
      <c r="J19" s="93"/>
      <c r="K19" s="96">
        <v>1.369</v>
      </c>
      <c r="L19" s="95">
        <v>40.75</v>
      </c>
      <c r="M19" s="96">
        <v>2.904</v>
      </c>
      <c r="N19" s="93"/>
      <c r="O19" s="96">
        <v>1.369</v>
      </c>
      <c r="P19" s="93"/>
      <c r="Q19" s="93"/>
      <c r="R19" s="93"/>
      <c r="S19" s="93"/>
      <c r="T19" s="93"/>
      <c r="U19" s="93"/>
      <c r="V19" s="99">
        <v>1.722</v>
      </c>
      <c r="W19" s="96">
        <v>1</v>
      </c>
      <c r="X19" s="96">
        <v>1.132</v>
      </c>
      <c r="Y19" s="96">
        <v>10</v>
      </c>
      <c r="Z19" s="96">
        <f t="shared" si="0"/>
        <v>39.496</v>
      </c>
      <c r="AA19" s="100"/>
      <c r="AB19" s="103">
        <f>Z19-LARGE((G19,I19,K19,M19,O19,V19,W19,X19,Y19),1)-LARGE((G19,I19,K19,M19,O19,V19,W19,X19,Y19),2)-LARGE((G19,I19,K19,M19,O19,V19,W19,X19,Y19),3)</f>
        <v>9.496000000000002</v>
      </c>
    </row>
    <row r="20" spans="2:28" ht="15.75" customHeight="1">
      <c r="B20" s="83">
        <v>17</v>
      </c>
      <c r="C20" s="61" t="s">
        <v>214</v>
      </c>
      <c r="D20" s="64">
        <v>2006</v>
      </c>
      <c r="E20" s="64" t="s">
        <v>29</v>
      </c>
      <c r="F20" s="3"/>
      <c r="G20" s="84">
        <v>10</v>
      </c>
      <c r="H20" s="85"/>
      <c r="I20" s="87">
        <v>2.091</v>
      </c>
      <c r="J20" s="85"/>
      <c r="K20" s="87">
        <v>1.386</v>
      </c>
      <c r="L20" s="85">
        <v>26.79</v>
      </c>
      <c r="M20" s="87">
        <v>1.909</v>
      </c>
      <c r="N20" s="85"/>
      <c r="O20" s="87">
        <v>1.386</v>
      </c>
      <c r="P20" s="85"/>
      <c r="Q20" s="85"/>
      <c r="R20" s="85"/>
      <c r="S20" s="85"/>
      <c r="T20" s="85"/>
      <c r="U20" s="85"/>
      <c r="V20" s="99">
        <v>1.409</v>
      </c>
      <c r="W20" s="87">
        <v>3.633</v>
      </c>
      <c r="X20" s="87">
        <v>1.967</v>
      </c>
      <c r="Y20" s="87">
        <v>10</v>
      </c>
      <c r="Z20" s="96">
        <f t="shared" si="0"/>
        <v>33.781</v>
      </c>
      <c r="AA20" s="100">
        <f>I20+K20+M20+O20</f>
        <v>6.772</v>
      </c>
      <c r="AB20" s="103">
        <f>Z20-LARGE((G20,I20,K20,M20,O20,V20,W20,X20,Y20),1)-LARGE((G20,I20,K20,M20,O20,V20,W20,X20,Y20),2)-LARGE((G20,I20,K20,M20,O20,V20,W20,X20,Y20),3)</f>
        <v>10.148</v>
      </c>
    </row>
    <row r="21" spans="2:28" ht="15.75" customHeight="1">
      <c r="B21" s="56">
        <v>18</v>
      </c>
      <c r="C21" s="61" t="s">
        <v>215</v>
      </c>
      <c r="D21" s="64">
        <v>2008</v>
      </c>
      <c r="E21" s="64" t="s">
        <v>20</v>
      </c>
      <c r="F21" s="3"/>
      <c r="G21" s="84">
        <v>10</v>
      </c>
      <c r="H21" s="93"/>
      <c r="I21" s="96">
        <v>10</v>
      </c>
      <c r="J21" s="93"/>
      <c r="K21" s="96">
        <v>1</v>
      </c>
      <c r="L21" s="93">
        <v>25.97</v>
      </c>
      <c r="M21" s="96">
        <v>1.851</v>
      </c>
      <c r="N21" s="93"/>
      <c r="O21" s="96">
        <v>1.131</v>
      </c>
      <c r="P21" s="93"/>
      <c r="Q21" s="93"/>
      <c r="R21" s="93"/>
      <c r="S21" s="93"/>
      <c r="T21" s="93"/>
      <c r="U21" s="93"/>
      <c r="V21" s="99">
        <v>1.44</v>
      </c>
      <c r="W21" s="96">
        <v>4.384</v>
      </c>
      <c r="X21" s="96">
        <v>1</v>
      </c>
      <c r="Y21" s="96">
        <v>10</v>
      </c>
      <c r="Z21" s="96">
        <f t="shared" si="0"/>
        <v>40.806</v>
      </c>
      <c r="AA21" s="100"/>
      <c r="AB21" s="103">
        <f>Z21-LARGE((G21,I21,K21,M21,O21,V21,W21,X21,Y21),1)-LARGE((G21,I21,K21,M21,O21,V21,W21,X21,Y21),2)-LARGE((G21,I21,K21,M21,O21,V21,W21,X21,Y21),3)</f>
        <v>10.805999999999997</v>
      </c>
    </row>
    <row r="22" spans="2:28" ht="15.75" customHeight="1">
      <c r="B22" s="83">
        <v>19</v>
      </c>
      <c r="C22" s="61" t="s">
        <v>216</v>
      </c>
      <c r="D22" s="64">
        <v>2007</v>
      </c>
      <c r="E22" s="64" t="s">
        <v>32</v>
      </c>
      <c r="F22" s="2"/>
      <c r="G22" s="84">
        <v>10</v>
      </c>
      <c r="H22" s="93"/>
      <c r="I22" s="96">
        <v>10</v>
      </c>
      <c r="J22" s="93"/>
      <c r="K22" s="96">
        <v>1.538</v>
      </c>
      <c r="L22" s="95">
        <v>29.38</v>
      </c>
      <c r="M22" s="96">
        <v>2.094</v>
      </c>
      <c r="N22" s="93"/>
      <c r="O22" s="96">
        <v>1.538</v>
      </c>
      <c r="P22" s="93"/>
      <c r="Q22" s="93"/>
      <c r="R22" s="93"/>
      <c r="S22" s="93"/>
      <c r="T22" s="93"/>
      <c r="U22" s="93"/>
      <c r="V22" s="99">
        <v>1.085</v>
      </c>
      <c r="W22" s="96">
        <v>1.262</v>
      </c>
      <c r="X22" s="96">
        <v>3.682</v>
      </c>
      <c r="Y22" s="96">
        <v>10</v>
      </c>
      <c r="Z22" s="96">
        <f t="shared" si="0"/>
        <v>41.199</v>
      </c>
      <c r="AA22" s="100"/>
      <c r="AB22" s="103">
        <f>Z22-LARGE((G22,I22,K22,M22,O22,V22,W22,X22,Y22),1)-LARGE((G22,I22,K22,M22,O22,V22,W22,X22,Y22),2)-LARGE((G22,I22,K22,M22,O22,V22,W22,X22,Y22),3)</f>
        <v>11.198999999999998</v>
      </c>
    </row>
    <row r="23" spans="2:28" ht="15.75" customHeight="1">
      <c r="B23" s="56">
        <v>20</v>
      </c>
      <c r="C23" s="61" t="s">
        <v>217</v>
      </c>
      <c r="D23" s="64">
        <v>2006</v>
      </c>
      <c r="E23" s="64" t="s">
        <v>22</v>
      </c>
      <c r="F23" s="2"/>
      <c r="G23" s="84">
        <v>10</v>
      </c>
      <c r="H23" s="85"/>
      <c r="I23" s="87">
        <v>10</v>
      </c>
      <c r="J23" s="85"/>
      <c r="K23" s="87">
        <v>1.369</v>
      </c>
      <c r="L23" s="85">
        <v>42.76</v>
      </c>
      <c r="M23" s="87">
        <v>3.048</v>
      </c>
      <c r="N23" s="85"/>
      <c r="O23" s="87">
        <v>1.369</v>
      </c>
      <c r="P23" s="85"/>
      <c r="Q23" s="85"/>
      <c r="R23" s="85"/>
      <c r="S23" s="85"/>
      <c r="T23" s="85"/>
      <c r="U23" s="85"/>
      <c r="V23" s="99">
        <v>1.574</v>
      </c>
      <c r="W23" s="87">
        <v>10</v>
      </c>
      <c r="X23" s="87">
        <v>3.591</v>
      </c>
      <c r="Y23" s="87">
        <v>1</v>
      </c>
      <c r="Z23" s="96">
        <f t="shared" si="0"/>
        <v>41.951</v>
      </c>
      <c r="AA23" s="100"/>
      <c r="AB23" s="103">
        <f>Z23-LARGE((G23,I23,K23,M23,O23,V23,W23,X23,Y23),1)-LARGE((G23,I23,K23,M23,O23,V23,W23,X23,Y23),2)-LARGE((G23,I23,K23,M23,O23,V23,W23,X23,Y23),3)</f>
        <v>11.951</v>
      </c>
    </row>
    <row r="24" spans="2:28" ht="15.75" customHeight="1">
      <c r="B24" s="83">
        <v>21</v>
      </c>
      <c r="C24" s="61" t="s">
        <v>218</v>
      </c>
      <c r="D24" s="64">
        <v>2007</v>
      </c>
      <c r="E24" s="64">
        <v>102</v>
      </c>
      <c r="F24" s="59"/>
      <c r="G24" s="84">
        <v>10</v>
      </c>
      <c r="H24" s="85"/>
      <c r="I24" s="87">
        <v>3.375</v>
      </c>
      <c r="J24" s="85"/>
      <c r="K24" s="87">
        <v>1</v>
      </c>
      <c r="L24" s="85">
        <v>18.66</v>
      </c>
      <c r="M24" s="87">
        <v>1.33</v>
      </c>
      <c r="N24" s="85"/>
      <c r="O24" s="87">
        <v>1</v>
      </c>
      <c r="P24" s="85"/>
      <c r="Q24" s="85"/>
      <c r="R24" s="85"/>
      <c r="S24" s="85"/>
      <c r="T24" s="85"/>
      <c r="U24" s="85"/>
      <c r="V24" s="99">
        <v>1.717</v>
      </c>
      <c r="W24" s="87">
        <v>3.633</v>
      </c>
      <c r="X24" s="87">
        <v>10</v>
      </c>
      <c r="Y24" s="87">
        <v>10</v>
      </c>
      <c r="Z24" s="96">
        <f t="shared" si="0"/>
        <v>42.05499999999999</v>
      </c>
      <c r="AA24" s="100"/>
      <c r="AB24" s="103">
        <f>Z24-LARGE((G24,I24,K24,M24,O24,V24,W24,X24,Y24),1)-LARGE((G24,I24,K24,M24,O24,V24,W24,X24,Y24),2)-LARGE((G24,I24,K24,M24,O24,V24,W24,X24,Y24),3)</f>
        <v>12.054999999999993</v>
      </c>
    </row>
    <row r="25" spans="2:28" ht="15.75" customHeight="1">
      <c r="B25" s="56">
        <v>22</v>
      </c>
      <c r="C25" s="61" t="s">
        <v>219</v>
      </c>
      <c r="D25" s="64">
        <v>2008</v>
      </c>
      <c r="E25" s="64">
        <v>102</v>
      </c>
      <c r="F25" s="59"/>
      <c r="G25" s="84">
        <v>10</v>
      </c>
      <c r="H25" s="93"/>
      <c r="I25" s="96">
        <v>10</v>
      </c>
      <c r="J25" s="93"/>
      <c r="K25" s="96">
        <v>1</v>
      </c>
      <c r="L25" s="93">
        <v>19.79</v>
      </c>
      <c r="M25" s="96">
        <v>1.411</v>
      </c>
      <c r="N25" s="93"/>
      <c r="O25" s="96">
        <v>1</v>
      </c>
      <c r="P25" s="93"/>
      <c r="Q25" s="93"/>
      <c r="R25" s="93"/>
      <c r="S25" s="93"/>
      <c r="T25" s="93"/>
      <c r="U25" s="93"/>
      <c r="V25" s="99">
        <v>1.71</v>
      </c>
      <c r="W25" s="96">
        <v>3.633</v>
      </c>
      <c r="X25" s="96">
        <v>3.591</v>
      </c>
      <c r="Y25" s="96">
        <v>10</v>
      </c>
      <c r="Z25" s="96">
        <f t="shared" si="0"/>
        <v>42.345</v>
      </c>
      <c r="AA25" s="100"/>
      <c r="AB25" s="103">
        <f>Z25-LARGE((G25,I25,K25,M25,O25,V25,W25,X25,Y25),1)-LARGE((G25,I25,K25,M25,O25,V25,W25,X25,Y25),2)-LARGE((G25,I25,K25,M25,O25,V25,W25,X25,Y25),3)</f>
        <v>12.344999999999999</v>
      </c>
    </row>
    <row r="26" spans="2:28" ht="15" customHeight="1">
      <c r="B26" s="83">
        <v>23</v>
      </c>
      <c r="C26" s="61" t="s">
        <v>220</v>
      </c>
      <c r="D26" s="64">
        <v>2008</v>
      </c>
      <c r="E26" s="64" t="s">
        <v>29</v>
      </c>
      <c r="F26" s="2"/>
      <c r="G26" s="84">
        <v>10</v>
      </c>
      <c r="H26" s="85"/>
      <c r="I26" s="87">
        <v>3.375</v>
      </c>
      <c r="J26" s="85"/>
      <c r="K26" s="87">
        <v>1.386</v>
      </c>
      <c r="L26" s="85">
        <v>40.32</v>
      </c>
      <c r="M26" s="87">
        <v>2.874</v>
      </c>
      <c r="N26" s="85"/>
      <c r="O26" s="87">
        <v>1.386</v>
      </c>
      <c r="P26" s="85"/>
      <c r="Q26" s="85"/>
      <c r="R26" s="85"/>
      <c r="S26" s="85"/>
      <c r="T26" s="85"/>
      <c r="U26" s="85"/>
      <c r="V26" s="99">
        <v>1.43</v>
      </c>
      <c r="W26" s="87">
        <v>3.633</v>
      </c>
      <c r="X26" s="87">
        <v>1.967</v>
      </c>
      <c r="Y26" s="87">
        <v>10</v>
      </c>
      <c r="Z26" s="96">
        <f t="shared" si="0"/>
        <v>36.050999999999995</v>
      </c>
      <c r="AA26" s="100"/>
      <c r="AB26" s="103">
        <f>Z26-LARGE((G26,I26,K26,M26,O26,V26,W26,X26,Y26),1)-LARGE((G26,I26,K26,M26,O26,V26,W26,X26,Y26),2)-LARGE((G26,I26,K26,M26,O26,V26,W26,X26,Y26),3)</f>
        <v>12.417999999999996</v>
      </c>
    </row>
    <row r="27" spans="2:28" ht="15.75" customHeight="1">
      <c r="B27" s="56">
        <v>24</v>
      </c>
      <c r="C27" s="61" t="s">
        <v>221</v>
      </c>
      <c r="D27" s="64">
        <v>2007</v>
      </c>
      <c r="E27" s="64" t="s">
        <v>29</v>
      </c>
      <c r="F27" s="2"/>
      <c r="G27" s="84">
        <v>3.693</v>
      </c>
      <c r="H27" s="85"/>
      <c r="I27" s="87">
        <v>10</v>
      </c>
      <c r="J27" s="85"/>
      <c r="K27" s="87">
        <v>1.458</v>
      </c>
      <c r="L27" s="85">
        <v>31.41</v>
      </c>
      <c r="M27" s="87">
        <v>2.239</v>
      </c>
      <c r="N27" s="85"/>
      <c r="O27" s="87">
        <v>1.458</v>
      </c>
      <c r="P27" s="85"/>
      <c r="Q27" s="85"/>
      <c r="R27" s="85"/>
      <c r="S27" s="85"/>
      <c r="T27" s="85"/>
      <c r="U27" s="85"/>
      <c r="V27" s="99">
        <v>10</v>
      </c>
      <c r="W27" s="87">
        <v>3.633</v>
      </c>
      <c r="X27" s="87">
        <v>1.678</v>
      </c>
      <c r="Y27" s="87">
        <v>10</v>
      </c>
      <c r="Z27" s="96">
        <f t="shared" si="0"/>
        <v>44.159</v>
      </c>
      <c r="AA27" s="100"/>
      <c r="AB27" s="103">
        <f>Z27-LARGE((G27,I27,K27,M27,O27,V27,W27,X27,Y27),1)-LARGE((G27,I27,K27,M27,O27,V27,W27,X27,Y27),2)-LARGE((G27,I27,K27,M27,O27,V27,W27,X27,Y27),3)</f>
        <v>14.158999999999999</v>
      </c>
    </row>
    <row r="28" spans="2:28" ht="15.75" customHeight="1">
      <c r="B28" s="83">
        <v>25</v>
      </c>
      <c r="C28" s="61" t="s">
        <v>222</v>
      </c>
      <c r="D28" s="64">
        <v>2006</v>
      </c>
      <c r="E28" s="64">
        <v>231</v>
      </c>
      <c r="F28" s="2"/>
      <c r="G28" s="84">
        <v>10</v>
      </c>
      <c r="H28" s="93"/>
      <c r="I28" s="96">
        <v>10</v>
      </c>
      <c r="J28" s="93"/>
      <c r="K28" s="96">
        <v>1.302</v>
      </c>
      <c r="L28" s="95">
        <v>36.73</v>
      </c>
      <c r="M28" s="96">
        <v>2.618</v>
      </c>
      <c r="N28" s="93"/>
      <c r="O28" s="96">
        <v>1.302</v>
      </c>
      <c r="P28" s="93"/>
      <c r="Q28" s="93"/>
      <c r="R28" s="93"/>
      <c r="S28" s="93"/>
      <c r="T28" s="93"/>
      <c r="U28" s="93"/>
      <c r="V28" s="99">
        <v>10</v>
      </c>
      <c r="W28" s="96">
        <v>1</v>
      </c>
      <c r="X28" s="96">
        <v>1.026</v>
      </c>
      <c r="Y28" s="96">
        <v>10</v>
      </c>
      <c r="Z28" s="96">
        <f t="shared" si="0"/>
        <v>47.248</v>
      </c>
      <c r="AA28" s="100"/>
      <c r="AB28" s="103">
        <f>Z28-LARGE((G28,I28,K28,M28,O28,V28,W28,X28,Y28),1)-LARGE((G28,I28,K28,M28,O28,V28,W28,X28,Y28),2)-LARGE((G28,I28,K28,M28,O28,V28,W28,X28,Y28),3)</f>
        <v>17.247999999999998</v>
      </c>
    </row>
    <row r="29" spans="2:28" ht="15.75" customHeight="1">
      <c r="B29" s="56">
        <v>26</v>
      </c>
      <c r="C29" s="61" t="s">
        <v>223</v>
      </c>
      <c r="D29" s="64">
        <v>2006</v>
      </c>
      <c r="E29" s="64">
        <v>231</v>
      </c>
      <c r="F29" s="2"/>
      <c r="G29" s="84">
        <v>10</v>
      </c>
      <c r="H29" s="93"/>
      <c r="I29" s="96">
        <v>10</v>
      </c>
      <c r="J29" s="93"/>
      <c r="K29" s="96">
        <v>1.302</v>
      </c>
      <c r="L29" s="95">
        <v>32.6</v>
      </c>
      <c r="M29" s="96">
        <v>2.324</v>
      </c>
      <c r="N29" s="93"/>
      <c r="O29" s="96">
        <v>1.302</v>
      </c>
      <c r="P29" s="93"/>
      <c r="Q29" s="93"/>
      <c r="R29" s="93"/>
      <c r="S29" s="93"/>
      <c r="T29" s="93"/>
      <c r="U29" s="93"/>
      <c r="V29" s="99">
        <v>1.437</v>
      </c>
      <c r="W29" s="96">
        <v>1</v>
      </c>
      <c r="X29" s="96">
        <v>10</v>
      </c>
      <c r="Y29" s="96">
        <v>10</v>
      </c>
      <c r="Z29" s="96">
        <f t="shared" si="0"/>
        <v>47.364999999999995</v>
      </c>
      <c r="AA29" s="100"/>
      <c r="AB29" s="103">
        <f>Z29-LARGE((G29,I29,K29,M29,O29,V29,W29,X29,Y29),1)-LARGE((G29,I29,K29,M29,O29,V29,W29,X29,Y29),2)-LARGE((G29,I29,K29,M29,O29,V29,W29,X29,Y29),3)</f>
        <v>17.364999999999995</v>
      </c>
    </row>
    <row r="30" spans="2:28" ht="15.75" customHeight="1">
      <c r="B30" s="83">
        <v>27</v>
      </c>
      <c r="C30" s="61" t="s">
        <v>241</v>
      </c>
      <c r="D30" s="64">
        <v>2006</v>
      </c>
      <c r="E30" s="64" t="s">
        <v>29</v>
      </c>
      <c r="F30" s="3"/>
      <c r="G30" s="84">
        <v>10</v>
      </c>
      <c r="H30" s="93"/>
      <c r="I30" s="96">
        <v>10</v>
      </c>
      <c r="J30" s="93"/>
      <c r="K30" s="96">
        <v>1.518</v>
      </c>
      <c r="L30" s="93">
        <v>22.97</v>
      </c>
      <c r="M30" s="96">
        <v>1.637</v>
      </c>
      <c r="N30" s="93"/>
      <c r="O30" s="96">
        <v>1.68</v>
      </c>
      <c r="P30" s="93"/>
      <c r="Q30" s="93"/>
      <c r="R30" s="93"/>
      <c r="S30" s="93"/>
      <c r="T30" s="93"/>
      <c r="U30" s="93"/>
      <c r="V30" s="99">
        <v>1.399</v>
      </c>
      <c r="W30" s="96">
        <v>10</v>
      </c>
      <c r="X30" s="96">
        <v>1.678</v>
      </c>
      <c r="Y30" s="96">
        <v>10</v>
      </c>
      <c r="Z30" s="96">
        <f t="shared" si="0"/>
        <v>47.912</v>
      </c>
      <c r="AA30" s="100"/>
      <c r="AB30" s="103">
        <f>Z30-LARGE((G30,I30,K30,M30,O30,V30,W30,X30,Y30),1)-LARGE((G30,I30,K30,M30,O30,V30,W30,X30,Y30),2)-LARGE((G30,I30,K30,M30,O30,V30,W30,X30,Y30),3)</f>
        <v>17.912</v>
      </c>
    </row>
    <row r="31" spans="2:28" ht="15.75" customHeight="1">
      <c r="B31" s="56">
        <v>28</v>
      </c>
      <c r="C31" s="61" t="s">
        <v>224</v>
      </c>
      <c r="D31" s="64">
        <v>2006</v>
      </c>
      <c r="E31" s="64">
        <v>102</v>
      </c>
      <c r="F31" s="63"/>
      <c r="G31" s="84">
        <v>1.453</v>
      </c>
      <c r="H31" s="85"/>
      <c r="I31" s="87">
        <v>3.375</v>
      </c>
      <c r="J31" s="85"/>
      <c r="K31" s="87">
        <v>1</v>
      </c>
      <c r="L31" s="85">
        <v>16.78</v>
      </c>
      <c r="M31" s="87">
        <v>1.196</v>
      </c>
      <c r="N31" s="85"/>
      <c r="O31" s="87">
        <v>1</v>
      </c>
      <c r="P31" s="85"/>
      <c r="Q31" s="85"/>
      <c r="R31" s="85"/>
      <c r="S31" s="85"/>
      <c r="T31" s="85"/>
      <c r="U31" s="85"/>
      <c r="V31" s="99">
        <v>10</v>
      </c>
      <c r="W31" s="87">
        <v>10</v>
      </c>
      <c r="X31" s="87">
        <v>10</v>
      </c>
      <c r="Y31" s="87">
        <v>10</v>
      </c>
      <c r="Z31" s="96">
        <f t="shared" si="0"/>
        <v>48.024</v>
      </c>
      <c r="AA31" s="100"/>
      <c r="AB31" s="103">
        <f>Z31-LARGE((G31,I31,K31,M31,O31,V31,W31,X31,Y31),1)-LARGE((G31,I31,K31,M31,O31,V31,W31,X31,Y31),2)-LARGE((G31,I31,K31,M31,O31,V31,W31,X31,Y31),3)</f>
        <v>18.024</v>
      </c>
    </row>
    <row r="32" spans="2:29" ht="15.75" customHeight="1">
      <c r="B32" s="83">
        <v>29</v>
      </c>
      <c r="C32" s="101" t="s">
        <v>225</v>
      </c>
      <c r="D32" s="102">
        <v>2007</v>
      </c>
      <c r="E32" s="3" t="s">
        <v>20</v>
      </c>
      <c r="F32" s="2"/>
      <c r="G32" s="84">
        <v>10</v>
      </c>
      <c r="H32" s="93"/>
      <c r="I32" s="96">
        <v>1.839</v>
      </c>
      <c r="J32" s="93"/>
      <c r="K32" s="96">
        <v>1.013</v>
      </c>
      <c r="L32" s="93"/>
      <c r="M32" s="96">
        <v>10</v>
      </c>
      <c r="N32" s="93"/>
      <c r="O32" s="96">
        <v>1.013</v>
      </c>
      <c r="P32" s="93"/>
      <c r="Q32" s="93"/>
      <c r="R32" s="93"/>
      <c r="S32" s="93"/>
      <c r="T32" s="93"/>
      <c r="U32" s="93"/>
      <c r="V32" s="99">
        <v>2.068</v>
      </c>
      <c r="W32" s="96">
        <v>10</v>
      </c>
      <c r="X32" s="96">
        <v>3.348</v>
      </c>
      <c r="Y32" s="96">
        <v>10</v>
      </c>
      <c r="Z32" s="96">
        <f t="shared" si="0"/>
        <v>49.281000000000006</v>
      </c>
      <c r="AA32" s="100">
        <f>I32+K32+M32+O32</f>
        <v>13.865</v>
      </c>
      <c r="AB32" s="103">
        <f>Z32-LARGE((G32,I32,K32,M32,O32,V32,W32,X32,Y32),1)-LARGE((G32,I32,K32,M32,O32,V32,W32,X32,Y32),2)-LARGE((G32,I32,K32,M32,O32,V32,W32,X32,Y32),3)</f>
        <v>19.281000000000006</v>
      </c>
      <c r="AC32" s="17"/>
    </row>
    <row r="33" spans="2:28" ht="15.75" customHeight="1">
      <c r="B33" s="56">
        <v>30</v>
      </c>
      <c r="C33" s="101" t="s">
        <v>226</v>
      </c>
      <c r="D33" s="102">
        <v>2006</v>
      </c>
      <c r="E33" s="102" t="s">
        <v>88</v>
      </c>
      <c r="F33" s="3"/>
      <c r="G33" s="84">
        <v>10</v>
      </c>
      <c r="H33" s="93"/>
      <c r="I33" s="96">
        <v>10</v>
      </c>
      <c r="J33" s="93"/>
      <c r="K33" s="96">
        <v>1.831</v>
      </c>
      <c r="L33" s="93">
        <v>22.09</v>
      </c>
      <c r="M33" s="96">
        <v>1.574</v>
      </c>
      <c r="N33" s="93"/>
      <c r="O33" s="96">
        <v>1.831</v>
      </c>
      <c r="P33" s="93"/>
      <c r="Q33" s="93"/>
      <c r="R33" s="93"/>
      <c r="S33" s="93"/>
      <c r="T33" s="93"/>
      <c r="U33" s="93"/>
      <c r="V33" s="99">
        <v>10</v>
      </c>
      <c r="W33" s="96">
        <v>3.27</v>
      </c>
      <c r="X33" s="96">
        <v>1.06</v>
      </c>
      <c r="Y33" s="96">
        <v>10</v>
      </c>
      <c r="Z33" s="96">
        <f t="shared" si="0"/>
        <v>49.56600000000001</v>
      </c>
      <c r="AA33" s="100"/>
      <c r="AB33" s="103">
        <f>Z33-LARGE((G33,I33,K33,M33,O33,V33,W33,X33,Y33),1)-LARGE((G33,I33,K33,M33,O33,V33,W33,X33,Y33),2)-LARGE((G33,I33,K33,M33,O33,V33,W33,X33,Y33),3)</f>
        <v>19.56600000000001</v>
      </c>
    </row>
    <row r="34" spans="2:28" ht="15.75" customHeight="1">
      <c r="B34" s="83">
        <v>31</v>
      </c>
      <c r="C34" s="61" t="s">
        <v>227</v>
      </c>
      <c r="D34" s="64">
        <v>2008</v>
      </c>
      <c r="E34" s="64">
        <v>231</v>
      </c>
      <c r="F34" s="2"/>
      <c r="G34" s="84">
        <v>10</v>
      </c>
      <c r="H34" s="93"/>
      <c r="I34" s="96">
        <v>10</v>
      </c>
      <c r="J34" s="93"/>
      <c r="K34" s="96">
        <v>1.302</v>
      </c>
      <c r="L34" s="95">
        <v>38.53</v>
      </c>
      <c r="M34" s="96">
        <v>2.746</v>
      </c>
      <c r="N34" s="93"/>
      <c r="O34" s="96">
        <v>1.302</v>
      </c>
      <c r="P34" s="93"/>
      <c r="Q34" s="93"/>
      <c r="R34" s="93"/>
      <c r="S34" s="93"/>
      <c r="T34" s="93"/>
      <c r="U34" s="93"/>
      <c r="V34" s="99">
        <v>10</v>
      </c>
      <c r="W34" s="96">
        <v>1</v>
      </c>
      <c r="X34" s="96">
        <v>3.591</v>
      </c>
      <c r="Y34" s="96">
        <v>10</v>
      </c>
      <c r="Z34" s="96">
        <f t="shared" si="0"/>
        <v>49.940999999999995</v>
      </c>
      <c r="AA34" s="100"/>
      <c r="AB34" s="103">
        <f>Z34-LARGE((G34,I34,K34,M34,O34,V34,W34,X34,Y34),1)-LARGE((G34,I34,K34,M34,O34,V34,W34,X34,Y34),2)-LARGE((G34,I34,K34,M34,O34,V34,W34,X34,Y34),3)</f>
        <v>19.940999999999995</v>
      </c>
    </row>
    <row r="35" spans="2:28" ht="15.75" customHeight="1">
      <c r="B35" s="56">
        <v>32</v>
      </c>
      <c r="C35" s="61" t="s">
        <v>228</v>
      </c>
      <c r="D35" s="64">
        <v>2006</v>
      </c>
      <c r="E35" s="64" t="s">
        <v>32</v>
      </c>
      <c r="F35" s="2"/>
      <c r="G35" s="84">
        <v>10</v>
      </c>
      <c r="H35" s="93"/>
      <c r="I35" s="96">
        <v>10</v>
      </c>
      <c r="J35" s="93"/>
      <c r="K35" s="96">
        <v>1.538</v>
      </c>
      <c r="L35" s="95">
        <v>30.44</v>
      </c>
      <c r="M35" s="96">
        <v>2.17</v>
      </c>
      <c r="N35" s="93"/>
      <c r="O35" s="96">
        <v>1.538</v>
      </c>
      <c r="P35" s="93"/>
      <c r="Q35" s="93"/>
      <c r="R35" s="93"/>
      <c r="S35" s="93"/>
      <c r="T35" s="93"/>
      <c r="U35" s="93"/>
      <c r="V35" s="99">
        <v>10</v>
      </c>
      <c r="W35" s="96">
        <v>1.262</v>
      </c>
      <c r="X35" s="96">
        <v>3.682</v>
      </c>
      <c r="Y35" s="96">
        <v>10</v>
      </c>
      <c r="Z35" s="96">
        <f t="shared" si="0"/>
        <v>50.19</v>
      </c>
      <c r="AA35" s="100"/>
      <c r="AB35" s="103">
        <f>Z35-LARGE((G35,I35,K35,M35,O35,V35,W35,X35,Y35),1)-LARGE((G35,I35,K35,M35,O35,V35,W35,X35,Y35),2)-LARGE((G35,I35,K35,M35,O35,V35,W35,X35,Y35),3)</f>
        <v>20.189999999999998</v>
      </c>
    </row>
    <row r="36" spans="2:28" ht="15.75" customHeight="1">
      <c r="B36" s="83">
        <v>33</v>
      </c>
      <c r="C36" s="61" t="s">
        <v>229</v>
      </c>
      <c r="D36" s="64">
        <v>2006</v>
      </c>
      <c r="E36" s="64" t="s">
        <v>29</v>
      </c>
      <c r="F36" s="2"/>
      <c r="G36" s="84">
        <v>1.984</v>
      </c>
      <c r="H36" s="85"/>
      <c r="I36" s="87">
        <v>10</v>
      </c>
      <c r="J36" s="85"/>
      <c r="K36" s="87">
        <v>1.458</v>
      </c>
      <c r="L36" s="85">
        <v>52.91</v>
      </c>
      <c r="M36" s="87">
        <v>3.771</v>
      </c>
      <c r="N36" s="85"/>
      <c r="O36" s="87">
        <v>1.458</v>
      </c>
      <c r="P36" s="85"/>
      <c r="Q36" s="85"/>
      <c r="R36" s="85"/>
      <c r="S36" s="85"/>
      <c r="T36" s="85"/>
      <c r="U36" s="85"/>
      <c r="V36" s="99">
        <v>10</v>
      </c>
      <c r="W36" s="87">
        <v>10</v>
      </c>
      <c r="X36" s="87">
        <v>1.678</v>
      </c>
      <c r="Y36" s="87">
        <v>10</v>
      </c>
      <c r="Z36" s="96">
        <f aca="true" t="shared" si="1" ref="Z36:Z67">SUM(G36,I36,K36,M36,O36,V36,W36,X36,Y36)</f>
        <v>50.349</v>
      </c>
      <c r="AA36" s="100"/>
      <c r="AB36" s="103">
        <f>Z36-LARGE((G36,I36,K36,M36,O36,V36,W36,X36,Y36),1)-LARGE((G36,I36,K36,M36,O36,V36,W36,X36,Y36),2)-LARGE((G36,I36,K36,M36,O36,V36,W36,X36,Y36),3)</f>
        <v>20.348999999999997</v>
      </c>
    </row>
    <row r="37" spans="2:28" ht="15.75" customHeight="1">
      <c r="B37" s="56">
        <v>34</v>
      </c>
      <c r="C37" s="61" t="s">
        <v>235</v>
      </c>
      <c r="D37" s="64">
        <v>2007</v>
      </c>
      <c r="E37" s="64" t="s">
        <v>29</v>
      </c>
      <c r="F37" s="2"/>
      <c r="G37" s="84">
        <v>10</v>
      </c>
      <c r="H37" s="93"/>
      <c r="I37" s="96">
        <v>2.091</v>
      </c>
      <c r="J37" s="93"/>
      <c r="K37" s="96">
        <v>1.386</v>
      </c>
      <c r="L37" s="93"/>
      <c r="M37" s="96">
        <v>10</v>
      </c>
      <c r="N37" s="93"/>
      <c r="O37" s="96">
        <v>1.386</v>
      </c>
      <c r="P37" s="93"/>
      <c r="Q37" s="93"/>
      <c r="R37" s="93"/>
      <c r="S37" s="93"/>
      <c r="T37" s="93"/>
      <c r="U37" s="93"/>
      <c r="V37" s="99">
        <v>10</v>
      </c>
      <c r="W37" s="96">
        <v>3.633</v>
      </c>
      <c r="X37" s="96">
        <v>1.967</v>
      </c>
      <c r="Y37" s="96">
        <v>10</v>
      </c>
      <c r="Z37" s="96">
        <f t="shared" si="1"/>
        <v>50.463</v>
      </c>
      <c r="AA37" s="100">
        <f>G37+K37+M37+O37</f>
        <v>22.772</v>
      </c>
      <c r="AB37" s="103">
        <f>Z37-LARGE((G37,I37,K37,M37,O37,V37,W37,X37,Y37),1)-LARGE((G37,I37,K37,M37,O37,V37,W37,X37,Y37),2)-LARGE((G37,I37,K37,M37,O37,V37,W37,X37,Y37),3)</f>
        <v>20.463</v>
      </c>
    </row>
    <row r="38" spans="2:28" ht="15.75" customHeight="1">
      <c r="B38" s="83">
        <v>35</v>
      </c>
      <c r="C38" s="61" t="s">
        <v>230</v>
      </c>
      <c r="D38" s="64">
        <v>2007</v>
      </c>
      <c r="E38" s="64" t="s">
        <v>29</v>
      </c>
      <c r="F38" s="2"/>
      <c r="G38" s="84">
        <v>10</v>
      </c>
      <c r="H38" s="85"/>
      <c r="I38" s="87">
        <v>2.091</v>
      </c>
      <c r="J38" s="85"/>
      <c r="K38" s="87">
        <v>1.458</v>
      </c>
      <c r="L38" s="85">
        <v>55.03</v>
      </c>
      <c r="M38" s="87">
        <v>3.922</v>
      </c>
      <c r="N38" s="85"/>
      <c r="O38" s="87">
        <v>1.458</v>
      </c>
      <c r="P38" s="85"/>
      <c r="Q38" s="85"/>
      <c r="R38" s="85"/>
      <c r="S38" s="85"/>
      <c r="T38" s="85"/>
      <c r="U38" s="85"/>
      <c r="V38" s="99">
        <v>10</v>
      </c>
      <c r="W38" s="87">
        <v>10</v>
      </c>
      <c r="X38" s="87">
        <v>3.803</v>
      </c>
      <c r="Y38" s="87">
        <v>10</v>
      </c>
      <c r="Z38" s="96">
        <f t="shared" si="1"/>
        <v>52.732</v>
      </c>
      <c r="AA38" s="100"/>
      <c r="AB38" s="103">
        <f>Z38-LARGE((G38,I38,K38,M38,O38,V38,W38,X38,Y38),1)-LARGE((G38,I38,K38,M38,O38,V38,W38,X38,Y38),2)-LARGE((G38,I38,K38,M38,O38,V38,W38,X38,Y38),3)</f>
        <v>22.732</v>
      </c>
    </row>
    <row r="39" spans="2:28" ht="15.75" customHeight="1">
      <c r="B39" s="56">
        <v>36</v>
      </c>
      <c r="C39" s="61" t="s">
        <v>231</v>
      </c>
      <c r="D39" s="64">
        <v>2007</v>
      </c>
      <c r="E39" s="64">
        <v>80</v>
      </c>
      <c r="F39" s="2"/>
      <c r="G39" s="84">
        <v>10</v>
      </c>
      <c r="H39" s="93"/>
      <c r="I39" s="96">
        <v>10</v>
      </c>
      <c r="J39" s="93"/>
      <c r="K39" s="96">
        <v>1.165</v>
      </c>
      <c r="L39" s="95">
        <v>36.14</v>
      </c>
      <c r="M39" s="96">
        <v>2.576</v>
      </c>
      <c r="N39" s="93"/>
      <c r="O39" s="96">
        <v>1.165</v>
      </c>
      <c r="P39" s="93"/>
      <c r="Q39" s="93"/>
      <c r="R39" s="93"/>
      <c r="S39" s="93"/>
      <c r="T39" s="93"/>
      <c r="U39" s="93"/>
      <c r="V39" s="99">
        <v>10</v>
      </c>
      <c r="W39" s="96">
        <v>1.041</v>
      </c>
      <c r="X39" s="96">
        <v>10</v>
      </c>
      <c r="Y39" s="96">
        <v>10</v>
      </c>
      <c r="Z39" s="96">
        <f t="shared" si="1"/>
        <v>55.946999999999996</v>
      </c>
      <c r="AA39" s="100"/>
      <c r="AB39" s="103">
        <f>Z39-LARGE((G39,I39,K39,M39,O39,V39,W39,X39,Y39),1)-LARGE((G39,I39,K39,M39,O39,V39,W39,X39,Y39),2)-LARGE((G39,I39,K39,M39,O39,V39,W39,X39,Y39),3)</f>
        <v>25.946999999999996</v>
      </c>
    </row>
    <row r="40" spans="2:28" ht="15.75" customHeight="1">
      <c r="B40" s="83">
        <v>37</v>
      </c>
      <c r="C40" s="61" t="s">
        <v>232</v>
      </c>
      <c r="D40" s="64">
        <v>2006</v>
      </c>
      <c r="E40" s="64">
        <v>102</v>
      </c>
      <c r="F40" s="3"/>
      <c r="G40" s="84">
        <v>10</v>
      </c>
      <c r="H40" s="85"/>
      <c r="I40" s="87">
        <v>3.375</v>
      </c>
      <c r="J40" s="85"/>
      <c r="K40" s="87">
        <v>1</v>
      </c>
      <c r="L40" s="85">
        <v>21.75</v>
      </c>
      <c r="M40" s="87">
        <v>1.55</v>
      </c>
      <c r="N40" s="85"/>
      <c r="O40" s="87">
        <v>1</v>
      </c>
      <c r="P40" s="85"/>
      <c r="Q40" s="85"/>
      <c r="R40" s="85"/>
      <c r="S40" s="85"/>
      <c r="T40" s="85"/>
      <c r="U40" s="85"/>
      <c r="V40" s="99">
        <v>10</v>
      </c>
      <c r="W40" s="87">
        <v>10</v>
      </c>
      <c r="X40" s="87">
        <v>10</v>
      </c>
      <c r="Y40" s="87">
        <v>10</v>
      </c>
      <c r="Z40" s="96">
        <f t="shared" si="1"/>
        <v>56.925</v>
      </c>
      <c r="AA40" s="100"/>
      <c r="AB40" s="103">
        <f>Z40-LARGE((G40,I40,K40,M40,O40,V40,W40,X40,Y40),1)-LARGE((G40,I40,K40,M40,O40,V40,W40,X40,Y40),2)-LARGE((G40,I40,K40,M40,O40,V40,W40,X40,Y40),3)</f>
        <v>26.924999999999997</v>
      </c>
    </row>
    <row r="41" spans="2:28" ht="15.75" customHeight="1">
      <c r="B41" s="56">
        <v>38</v>
      </c>
      <c r="C41" s="61" t="s">
        <v>233</v>
      </c>
      <c r="D41" s="64">
        <v>2008</v>
      </c>
      <c r="E41" s="64" t="s">
        <v>234</v>
      </c>
      <c r="F41" s="3"/>
      <c r="G41" s="84">
        <v>10</v>
      </c>
      <c r="H41" s="93"/>
      <c r="I41" s="96">
        <v>10</v>
      </c>
      <c r="J41" s="93"/>
      <c r="K41" s="96">
        <v>1.225</v>
      </c>
      <c r="L41" s="93">
        <v>23.04</v>
      </c>
      <c r="M41" s="96">
        <v>1.642</v>
      </c>
      <c r="N41" s="93"/>
      <c r="O41" s="96">
        <v>1.225</v>
      </c>
      <c r="P41" s="93"/>
      <c r="Q41" s="93"/>
      <c r="R41" s="93"/>
      <c r="S41" s="93"/>
      <c r="T41" s="93"/>
      <c r="U41" s="93"/>
      <c r="V41" s="99">
        <v>3.138</v>
      </c>
      <c r="W41" s="96">
        <v>10</v>
      </c>
      <c r="X41" s="96">
        <v>10</v>
      </c>
      <c r="Y41" s="96">
        <v>10</v>
      </c>
      <c r="Z41" s="96">
        <f t="shared" si="1"/>
        <v>57.230000000000004</v>
      </c>
      <c r="AA41" s="100"/>
      <c r="AB41" s="103">
        <f>Z41-LARGE((G41,I41,K41,M41,O41,V41,W41,X41,Y41),1)-LARGE((G41,I41,K41,M41,O41,V41,W41,X41,Y41),2)-LARGE((G41,I41,K41,M41,O41,V41,W41,X41,Y41),3)</f>
        <v>27.230000000000004</v>
      </c>
    </row>
    <row r="42" spans="2:28" ht="15.75" customHeight="1">
      <c r="B42" s="83">
        <v>39</v>
      </c>
      <c r="C42" s="61" t="s">
        <v>236</v>
      </c>
      <c r="D42" s="64">
        <v>2009</v>
      </c>
      <c r="E42" s="64" t="s">
        <v>162</v>
      </c>
      <c r="F42" s="2"/>
      <c r="G42" s="84">
        <v>10</v>
      </c>
      <c r="H42" s="93"/>
      <c r="I42" s="96">
        <v>10</v>
      </c>
      <c r="J42" s="93"/>
      <c r="K42" s="96">
        <v>10</v>
      </c>
      <c r="L42" s="95">
        <v>44.7</v>
      </c>
      <c r="M42" s="96">
        <v>3.186</v>
      </c>
      <c r="N42" s="93"/>
      <c r="O42" s="96">
        <v>10</v>
      </c>
      <c r="P42" s="93"/>
      <c r="Q42" s="93"/>
      <c r="R42" s="93"/>
      <c r="S42" s="93"/>
      <c r="T42" s="93"/>
      <c r="U42" s="93"/>
      <c r="V42" s="99">
        <v>1.912</v>
      </c>
      <c r="W42" s="96">
        <v>1.492</v>
      </c>
      <c r="X42" s="96">
        <v>3.591</v>
      </c>
      <c r="Y42" s="96">
        <v>10</v>
      </c>
      <c r="Z42" s="96">
        <f t="shared" si="1"/>
        <v>60.181</v>
      </c>
      <c r="AA42" s="100"/>
      <c r="AB42" s="103">
        <f>Z42-LARGE((G42,I42,K42,M42,O42,V42,W42,X42,Y42),1)-LARGE((G42,I42,K42,M42,O42,V42,W42,X42,Y42),2)-LARGE((G42,I42,K42,M42,O42,V42,W42,X42,Y42),3)</f>
        <v>30.180999999999997</v>
      </c>
    </row>
    <row r="43" spans="2:28" ht="15.75" customHeight="1">
      <c r="B43" s="56">
        <v>40</v>
      </c>
      <c r="C43" s="61" t="s">
        <v>237</v>
      </c>
      <c r="D43" s="64">
        <v>2008</v>
      </c>
      <c r="E43" s="64">
        <v>130</v>
      </c>
      <c r="F43" s="2"/>
      <c r="G43" s="84">
        <v>10</v>
      </c>
      <c r="H43" s="93"/>
      <c r="I43" s="96">
        <v>10</v>
      </c>
      <c r="J43" s="93"/>
      <c r="K43" s="96">
        <v>10</v>
      </c>
      <c r="L43" s="95">
        <v>37.69</v>
      </c>
      <c r="M43" s="96">
        <v>2.686</v>
      </c>
      <c r="N43" s="93"/>
      <c r="O43" s="96">
        <v>10</v>
      </c>
      <c r="P43" s="93"/>
      <c r="Q43" s="93"/>
      <c r="R43" s="93"/>
      <c r="S43" s="93"/>
      <c r="T43" s="93"/>
      <c r="U43" s="93"/>
      <c r="V43" s="99">
        <v>2.595</v>
      </c>
      <c r="W43" s="96">
        <v>1.492</v>
      </c>
      <c r="X43" s="96">
        <v>3.591</v>
      </c>
      <c r="Y43" s="96">
        <v>10</v>
      </c>
      <c r="Z43" s="96">
        <f t="shared" si="1"/>
        <v>60.364</v>
      </c>
      <c r="AA43" s="100"/>
      <c r="AB43" s="103">
        <f>Z43-LARGE((G43,I43,K43,M43,O43,V43,W43,X43,Y43),1)-LARGE((G43,I43,K43,M43,O43,V43,W43,X43,Y43),2)-LARGE((G43,I43,K43,M43,O43,V43,W43,X43,Y43),3)</f>
        <v>30.363999999999997</v>
      </c>
    </row>
    <row r="44" spans="2:28" ht="15.75" customHeight="1">
      <c r="B44" s="83">
        <v>41</v>
      </c>
      <c r="C44" s="101" t="s">
        <v>238</v>
      </c>
      <c r="D44" s="102">
        <v>2008</v>
      </c>
      <c r="E44" s="102" t="s">
        <v>88</v>
      </c>
      <c r="F44" s="2"/>
      <c r="G44" s="84">
        <v>10</v>
      </c>
      <c r="H44" s="93"/>
      <c r="I44" s="96">
        <v>10</v>
      </c>
      <c r="J44" s="93"/>
      <c r="K44" s="96">
        <v>1.831</v>
      </c>
      <c r="L44" s="95">
        <v>47.6</v>
      </c>
      <c r="M44" s="96">
        <v>3.393</v>
      </c>
      <c r="N44" s="93"/>
      <c r="O44" s="96">
        <v>1.831</v>
      </c>
      <c r="P44" s="93"/>
      <c r="Q44" s="93"/>
      <c r="R44" s="93"/>
      <c r="S44" s="93"/>
      <c r="T44" s="93"/>
      <c r="U44" s="93"/>
      <c r="V44" s="99">
        <v>10</v>
      </c>
      <c r="W44" s="96">
        <v>4.447</v>
      </c>
      <c r="X44" s="96">
        <v>10</v>
      </c>
      <c r="Y44" s="96">
        <v>10</v>
      </c>
      <c r="Z44" s="96">
        <f t="shared" si="1"/>
        <v>61.502</v>
      </c>
      <c r="AA44" s="100"/>
      <c r="AB44" s="103">
        <f>Z44-LARGE((G44,I44,K44,M44,O44,V44,W44,X44,Y44),1)-LARGE((G44,I44,K44,M44,O44,V44,W44,X44,Y44),2)-LARGE((G44,I44,K44,M44,O44,V44,W44,X44,Y44),3)</f>
        <v>31.502000000000002</v>
      </c>
    </row>
    <row r="45" spans="2:28" ht="15.75" customHeight="1">
      <c r="B45" s="56">
        <v>42</v>
      </c>
      <c r="C45" s="101" t="s">
        <v>239</v>
      </c>
      <c r="D45" s="66">
        <v>2006</v>
      </c>
      <c r="E45" s="3" t="s">
        <v>22</v>
      </c>
      <c r="F45" s="2"/>
      <c r="G45" s="84">
        <v>10</v>
      </c>
      <c r="H45" s="93"/>
      <c r="I45" s="96">
        <v>10</v>
      </c>
      <c r="J45" s="93"/>
      <c r="K45" s="96">
        <v>10</v>
      </c>
      <c r="L45" s="93"/>
      <c r="M45" s="96">
        <v>10</v>
      </c>
      <c r="N45" s="93"/>
      <c r="O45" s="96">
        <v>10</v>
      </c>
      <c r="P45" s="93"/>
      <c r="Q45" s="93"/>
      <c r="R45" s="93"/>
      <c r="S45" s="93"/>
      <c r="T45" s="93"/>
      <c r="U45" s="93"/>
      <c r="V45" s="99">
        <v>1.733</v>
      </c>
      <c r="W45" s="96">
        <v>1</v>
      </c>
      <c r="X45" s="96">
        <v>1.132</v>
      </c>
      <c r="Y45" s="96">
        <v>10</v>
      </c>
      <c r="Z45" s="96">
        <f t="shared" si="1"/>
        <v>63.864999999999995</v>
      </c>
      <c r="AA45" s="100"/>
      <c r="AB45" s="103">
        <f>Z45-LARGE((G45,I45,K45,M45,O45,V45,W45,X45,Y45),1)-LARGE((G45,I45,K45,M45,O45,V45,W45,X45,Y45),2)-LARGE((G45,I45,K45,M45,O45,V45,W45,X45,Y45),3)</f>
        <v>33.864999999999995</v>
      </c>
    </row>
    <row r="46" spans="2:28" ht="15.75" customHeight="1">
      <c r="B46" s="83">
        <v>43</v>
      </c>
      <c r="C46" s="61" t="s">
        <v>240</v>
      </c>
      <c r="D46" s="64">
        <v>2008</v>
      </c>
      <c r="E46" s="64" t="s">
        <v>29</v>
      </c>
      <c r="F46" s="2"/>
      <c r="G46" s="84">
        <v>10</v>
      </c>
      <c r="H46" s="93"/>
      <c r="I46" s="96">
        <v>10</v>
      </c>
      <c r="J46" s="93"/>
      <c r="K46" s="96">
        <v>1.386</v>
      </c>
      <c r="L46" s="93"/>
      <c r="M46" s="96">
        <v>10</v>
      </c>
      <c r="N46" s="93"/>
      <c r="O46" s="96">
        <v>1.386</v>
      </c>
      <c r="P46" s="93"/>
      <c r="Q46" s="93"/>
      <c r="R46" s="93"/>
      <c r="S46" s="93"/>
      <c r="T46" s="93"/>
      <c r="U46" s="93"/>
      <c r="V46" s="99">
        <v>10</v>
      </c>
      <c r="W46" s="96">
        <v>10</v>
      </c>
      <c r="X46" s="96">
        <v>1.678</v>
      </c>
      <c r="Y46" s="96">
        <v>10</v>
      </c>
      <c r="Z46" s="96">
        <f t="shared" si="1"/>
        <v>64.44999999999999</v>
      </c>
      <c r="AA46" s="100"/>
      <c r="AB46" s="103">
        <f>Z46-LARGE((G46,I46,K46,M46,O46,V46,W46,X46,Y46),1)-LARGE((G46,I46,K46,M46,O46,V46,W46,X46,Y46),2)-LARGE((G46,I46,K46,M46,O46,V46,W46,X46,Y46),3)</f>
        <v>34.44999999999999</v>
      </c>
    </row>
    <row r="47" spans="2:28" ht="15.75" customHeight="1">
      <c r="B47" s="56">
        <v>44</v>
      </c>
      <c r="C47" s="101" t="s">
        <v>242</v>
      </c>
      <c r="D47" s="66"/>
      <c r="E47" s="3"/>
      <c r="F47" s="2"/>
      <c r="G47" s="84">
        <v>10</v>
      </c>
      <c r="H47" s="93"/>
      <c r="I47" s="96">
        <v>10</v>
      </c>
      <c r="J47" s="93"/>
      <c r="K47" s="96">
        <v>10</v>
      </c>
      <c r="L47" s="93"/>
      <c r="M47" s="96">
        <v>10</v>
      </c>
      <c r="N47" s="93"/>
      <c r="O47" s="96">
        <v>10</v>
      </c>
      <c r="P47" s="93"/>
      <c r="Q47" s="93"/>
      <c r="R47" s="93"/>
      <c r="S47" s="93"/>
      <c r="T47" s="93"/>
      <c r="U47" s="93"/>
      <c r="V47" s="99">
        <v>2.785</v>
      </c>
      <c r="W47" s="96">
        <v>1.041</v>
      </c>
      <c r="X47" s="96">
        <v>1.083</v>
      </c>
      <c r="Y47" s="96">
        <v>10</v>
      </c>
      <c r="Z47" s="96">
        <f t="shared" si="1"/>
        <v>64.90899999999999</v>
      </c>
      <c r="AA47" s="100"/>
      <c r="AB47" s="103">
        <f>Z47-LARGE((G47,I47,K47,M47,O47,V47,W47,X47,Y47),1)-LARGE((G47,I47,K47,M47,O47,V47,W47,X47,Y47),2)-LARGE((G47,I47,K47,M47,O47,V47,W47,X47,Y47),3)</f>
        <v>34.90899999999999</v>
      </c>
    </row>
    <row r="48" spans="2:28" ht="15.75" customHeight="1">
      <c r="B48" s="83">
        <v>45</v>
      </c>
      <c r="C48" s="61" t="s">
        <v>243</v>
      </c>
      <c r="D48" s="64">
        <v>2010</v>
      </c>
      <c r="E48" s="64" t="s">
        <v>162</v>
      </c>
      <c r="F48" s="2"/>
      <c r="G48" s="84">
        <v>10</v>
      </c>
      <c r="H48" s="93"/>
      <c r="I48" s="96">
        <v>10</v>
      </c>
      <c r="J48" s="93"/>
      <c r="K48" s="96">
        <v>10</v>
      </c>
      <c r="L48" s="95">
        <v>35.44</v>
      </c>
      <c r="M48" s="96">
        <v>2.526</v>
      </c>
      <c r="N48" s="93"/>
      <c r="O48" s="96">
        <v>10</v>
      </c>
      <c r="P48" s="93"/>
      <c r="Q48" s="93"/>
      <c r="R48" s="93"/>
      <c r="S48" s="93"/>
      <c r="T48" s="93"/>
      <c r="U48" s="93"/>
      <c r="V48" s="99">
        <v>2.073</v>
      </c>
      <c r="W48" s="96">
        <v>1.371</v>
      </c>
      <c r="X48" s="96">
        <v>10</v>
      </c>
      <c r="Y48" s="96">
        <v>10</v>
      </c>
      <c r="Z48" s="96">
        <f t="shared" si="1"/>
        <v>65.97</v>
      </c>
      <c r="AA48" s="100"/>
      <c r="AB48" s="103">
        <f>Z48-LARGE((G48,I48,K48,M48,O48,V48,W48,X48,Y48),1)-LARGE((G48,I48,K48,M48,O48,V48,W48,X48,Y48),2)-LARGE((G48,I48,K48,M48,O48,V48,W48,X48,Y48),3)</f>
        <v>35.97</v>
      </c>
    </row>
    <row r="49" spans="2:28" ht="15.75" customHeight="1">
      <c r="B49" s="56">
        <v>46</v>
      </c>
      <c r="C49" s="61" t="s">
        <v>244</v>
      </c>
      <c r="D49" s="64">
        <v>2006</v>
      </c>
      <c r="E49" s="64" t="s">
        <v>162</v>
      </c>
      <c r="F49" s="2"/>
      <c r="G49" s="84">
        <v>10</v>
      </c>
      <c r="H49" s="93"/>
      <c r="I49" s="96">
        <v>10</v>
      </c>
      <c r="J49" s="93"/>
      <c r="K49" s="96">
        <v>10</v>
      </c>
      <c r="L49" s="95">
        <v>38.85</v>
      </c>
      <c r="M49" s="96">
        <v>2.769</v>
      </c>
      <c r="N49" s="93"/>
      <c r="O49" s="96">
        <v>10</v>
      </c>
      <c r="P49" s="93"/>
      <c r="Q49" s="93"/>
      <c r="R49" s="93"/>
      <c r="S49" s="93"/>
      <c r="T49" s="93"/>
      <c r="U49" s="93"/>
      <c r="V49" s="99">
        <v>2.36</v>
      </c>
      <c r="W49" s="96">
        <v>1.371</v>
      </c>
      <c r="X49" s="96">
        <v>10</v>
      </c>
      <c r="Y49" s="96">
        <v>10</v>
      </c>
      <c r="Z49" s="96">
        <f t="shared" si="1"/>
        <v>66.5</v>
      </c>
      <c r="AA49" s="100"/>
      <c r="AB49" s="103">
        <f>Z49-LARGE((G49,I49,K49,M49,O49,V49,W49,X49,Y49),1)-LARGE((G49,I49,K49,M49,O49,V49,W49,X49,Y49),2)-LARGE((G49,I49,K49,M49,O49,V49,W49,X49,Y49),3)</f>
        <v>36.5</v>
      </c>
    </row>
    <row r="50" spans="2:28" ht="15.75" customHeight="1">
      <c r="B50" s="83">
        <v>47</v>
      </c>
      <c r="C50" s="61" t="s">
        <v>245</v>
      </c>
      <c r="D50" s="64">
        <v>2009</v>
      </c>
      <c r="E50" s="64" t="s">
        <v>32</v>
      </c>
      <c r="F50" s="2"/>
      <c r="G50" s="84">
        <v>10</v>
      </c>
      <c r="H50" s="93"/>
      <c r="I50" s="96">
        <v>10</v>
      </c>
      <c r="J50" s="93"/>
      <c r="K50" s="96">
        <v>1.538</v>
      </c>
      <c r="L50" s="93"/>
      <c r="M50" s="96">
        <v>10</v>
      </c>
      <c r="N50" s="93"/>
      <c r="O50" s="96">
        <v>1.538</v>
      </c>
      <c r="P50" s="93"/>
      <c r="Q50" s="93"/>
      <c r="R50" s="93"/>
      <c r="S50" s="93"/>
      <c r="T50" s="93"/>
      <c r="U50" s="93"/>
      <c r="V50" s="99">
        <v>10</v>
      </c>
      <c r="W50" s="96">
        <v>10</v>
      </c>
      <c r="X50" s="96">
        <v>3.682</v>
      </c>
      <c r="Y50" s="96">
        <v>10</v>
      </c>
      <c r="Z50" s="96">
        <f t="shared" si="1"/>
        <v>66.75800000000001</v>
      </c>
      <c r="AA50" s="100"/>
      <c r="AB50" s="103">
        <f>Z50-LARGE((G50,I50,K50,M50,O50,V50,W50,X50,Y50),1)-LARGE((G50,I50,K50,M50,O50,V50,W50,X50,Y50),2)-LARGE((G50,I50,K50,M50,O50,V50,W50,X50,Y50),3)</f>
        <v>36.75800000000001</v>
      </c>
    </row>
    <row r="51" spans="2:28" ht="15.75" customHeight="1">
      <c r="B51" s="56">
        <v>48</v>
      </c>
      <c r="C51" s="101" t="s">
        <v>246</v>
      </c>
      <c r="D51" s="102">
        <v>2008</v>
      </c>
      <c r="E51" s="102" t="s">
        <v>88</v>
      </c>
      <c r="F51" s="2"/>
      <c r="G51" s="84">
        <v>10</v>
      </c>
      <c r="H51" s="93"/>
      <c r="I51" s="96">
        <v>10</v>
      </c>
      <c r="J51" s="93"/>
      <c r="K51" s="96">
        <v>1.831</v>
      </c>
      <c r="L51" s="95">
        <v>45.71</v>
      </c>
      <c r="M51" s="96">
        <v>3.258</v>
      </c>
      <c r="N51" s="93"/>
      <c r="O51" s="96">
        <v>1.831</v>
      </c>
      <c r="P51" s="93"/>
      <c r="Q51" s="93"/>
      <c r="R51" s="93"/>
      <c r="S51" s="93"/>
      <c r="T51" s="93"/>
      <c r="U51" s="93"/>
      <c r="V51" s="99">
        <v>10</v>
      </c>
      <c r="W51" s="96">
        <v>10</v>
      </c>
      <c r="X51" s="96">
        <v>10</v>
      </c>
      <c r="Y51" s="96">
        <v>10</v>
      </c>
      <c r="Z51" s="96">
        <f t="shared" si="1"/>
        <v>66.92</v>
      </c>
      <c r="AA51" s="100"/>
      <c r="AB51" s="103">
        <f>Z51-LARGE((G51,I51,K51,M51,O51,V51,W51,X51,Y51),1)-LARGE((G51,I51,K51,M51,O51,V51,W51,X51,Y51),2)-LARGE((G51,I51,K51,M51,O51,V51,W51,X51,Y51),3)</f>
        <v>36.92</v>
      </c>
    </row>
    <row r="52" spans="2:28" ht="15.75" customHeight="1">
      <c r="B52" s="83">
        <v>49</v>
      </c>
      <c r="C52" s="101" t="s">
        <v>247</v>
      </c>
      <c r="D52" s="66"/>
      <c r="E52" s="3"/>
      <c r="F52" s="2"/>
      <c r="G52" s="84">
        <v>10</v>
      </c>
      <c r="H52" s="93"/>
      <c r="I52" s="96">
        <v>10</v>
      </c>
      <c r="J52" s="93"/>
      <c r="K52" s="96">
        <v>10</v>
      </c>
      <c r="L52" s="93"/>
      <c r="M52" s="96">
        <v>10</v>
      </c>
      <c r="N52" s="93"/>
      <c r="O52" s="96">
        <v>10</v>
      </c>
      <c r="P52" s="93"/>
      <c r="Q52" s="93"/>
      <c r="R52" s="93"/>
      <c r="S52" s="93"/>
      <c r="T52" s="93"/>
      <c r="U52" s="93"/>
      <c r="V52" s="99">
        <v>1.296</v>
      </c>
      <c r="W52" s="96">
        <v>3.038</v>
      </c>
      <c r="X52" s="96">
        <v>3.348</v>
      </c>
      <c r="Y52" s="96">
        <v>10</v>
      </c>
      <c r="Z52" s="96">
        <f t="shared" si="1"/>
        <v>67.68199999999999</v>
      </c>
      <c r="AA52" s="100"/>
      <c r="AB52" s="103">
        <f>Z52-LARGE((G52,I52,K52,M52,O52,V52,W52,X52,Y52),1)-LARGE((G52,I52,K52,M52,O52,V52,W52,X52,Y52),2)-LARGE((G52,I52,K52,M52,O52,V52,W52,X52,Y52),3)</f>
        <v>37.68199999999999</v>
      </c>
    </row>
    <row r="53" spans="2:28" ht="15.75" customHeight="1">
      <c r="B53" s="56">
        <v>50</v>
      </c>
      <c r="C53" s="101" t="s">
        <v>248</v>
      </c>
      <c r="D53" s="102">
        <v>2006</v>
      </c>
      <c r="E53" s="102" t="s">
        <v>88</v>
      </c>
      <c r="F53" s="2"/>
      <c r="G53" s="84">
        <v>10</v>
      </c>
      <c r="H53" s="93"/>
      <c r="I53" s="96">
        <v>10</v>
      </c>
      <c r="J53" s="93"/>
      <c r="K53" s="96">
        <v>10</v>
      </c>
      <c r="L53" s="95">
        <v>35.45</v>
      </c>
      <c r="M53" s="96">
        <v>2.527</v>
      </c>
      <c r="N53" s="93"/>
      <c r="O53" s="96">
        <v>10</v>
      </c>
      <c r="P53" s="93"/>
      <c r="Q53" s="93"/>
      <c r="R53" s="93"/>
      <c r="S53" s="93"/>
      <c r="T53" s="93"/>
      <c r="U53" s="93"/>
      <c r="V53" s="99">
        <v>10</v>
      </c>
      <c r="W53" s="96">
        <v>4.447</v>
      </c>
      <c r="X53" s="96">
        <v>1.06</v>
      </c>
      <c r="Y53" s="96">
        <v>10</v>
      </c>
      <c r="Z53" s="96">
        <f t="shared" si="1"/>
        <v>68.034</v>
      </c>
      <c r="AA53" s="100"/>
      <c r="AB53" s="103">
        <f>Z53-LARGE((G53,I53,K53,M53,O53,V53,W53,X53,Y53),1)-LARGE((G53,I53,K53,M53,O53,V53,W53,X53,Y53),2)-LARGE((G53,I53,K53,M53,O53,V53,W53,X53,Y53),3)</f>
        <v>38.034000000000006</v>
      </c>
    </row>
    <row r="54" spans="2:28" ht="15.75" customHeight="1">
      <c r="B54" s="83">
        <v>51</v>
      </c>
      <c r="C54" s="61" t="s">
        <v>249</v>
      </c>
      <c r="D54" s="64">
        <v>2007</v>
      </c>
      <c r="E54" s="64">
        <v>88</v>
      </c>
      <c r="F54" s="2"/>
      <c r="G54" s="84">
        <v>10</v>
      </c>
      <c r="H54" s="93"/>
      <c r="I54" s="96">
        <v>10</v>
      </c>
      <c r="J54" s="93"/>
      <c r="K54" s="96">
        <v>10</v>
      </c>
      <c r="L54" s="95">
        <v>72.81</v>
      </c>
      <c r="M54" s="96">
        <v>5.19</v>
      </c>
      <c r="N54" s="93"/>
      <c r="O54" s="96">
        <v>10</v>
      </c>
      <c r="P54" s="93"/>
      <c r="Q54" s="93"/>
      <c r="R54" s="93"/>
      <c r="S54" s="93"/>
      <c r="T54" s="93"/>
      <c r="U54" s="93"/>
      <c r="V54" s="99">
        <v>1.794</v>
      </c>
      <c r="W54" s="96">
        <v>10</v>
      </c>
      <c r="X54" s="96">
        <v>2.182</v>
      </c>
      <c r="Y54" s="96">
        <v>10</v>
      </c>
      <c r="Z54" s="96">
        <f t="shared" si="1"/>
        <v>69.166</v>
      </c>
      <c r="AB54" s="103">
        <f>Z54-LARGE((G54,I54,K54,M54,O54,V54,W54,X54,Y54),1)-LARGE((G54,I54,K54,M54,O54,V54,W54,X54,Y54),2)-LARGE((G54,I54,K54,M54,O54,V54,W54,X54,Y54),3)</f>
        <v>39.166</v>
      </c>
    </row>
    <row r="55" spans="2:28" ht="15.75" customHeight="1">
      <c r="B55" s="56">
        <v>52</v>
      </c>
      <c r="C55" s="61" t="s">
        <v>250</v>
      </c>
      <c r="D55" s="64">
        <v>2009</v>
      </c>
      <c r="E55" s="64">
        <v>102</v>
      </c>
      <c r="F55" s="2"/>
      <c r="G55" s="84">
        <v>10</v>
      </c>
      <c r="H55" s="93"/>
      <c r="I55" s="96">
        <v>10</v>
      </c>
      <c r="J55" s="93"/>
      <c r="K55" s="96">
        <v>10</v>
      </c>
      <c r="L55" s="95">
        <v>28.02</v>
      </c>
      <c r="M55" s="96">
        <v>1.9969999999999999</v>
      </c>
      <c r="N55" s="93"/>
      <c r="O55" s="96">
        <v>10</v>
      </c>
      <c r="P55" s="93"/>
      <c r="Q55" s="93"/>
      <c r="R55" s="93"/>
      <c r="S55" s="93"/>
      <c r="T55" s="93"/>
      <c r="U55" s="93"/>
      <c r="V55" s="99">
        <v>10</v>
      </c>
      <c r="W55" s="96">
        <v>3.633</v>
      </c>
      <c r="X55" s="96">
        <v>3.591</v>
      </c>
      <c r="Y55" s="96">
        <v>10</v>
      </c>
      <c r="Z55" s="96">
        <f t="shared" si="1"/>
        <v>69.221</v>
      </c>
      <c r="AA55" s="100"/>
      <c r="AB55" s="103">
        <f>Z55-LARGE((G55,I55,K55,M55,O55,V55,W55,X55,Y55),1)-LARGE((G55,I55,K55,M55,O55,V55,W55,X55,Y55),2)-LARGE((G55,I55,K55,M55,O55,V55,W55,X55,Y55),3)</f>
        <v>39.221000000000004</v>
      </c>
    </row>
    <row r="56" spans="2:28" ht="15.75" customHeight="1">
      <c r="B56" s="83">
        <v>53</v>
      </c>
      <c r="C56" s="101" t="s">
        <v>251</v>
      </c>
      <c r="D56" s="66"/>
      <c r="E56" s="3"/>
      <c r="F56" s="2"/>
      <c r="G56" s="84">
        <v>10</v>
      </c>
      <c r="H56" s="93"/>
      <c r="I56" s="96">
        <v>10</v>
      </c>
      <c r="J56" s="93"/>
      <c r="K56" s="96">
        <v>10</v>
      </c>
      <c r="L56" s="93"/>
      <c r="M56" s="96">
        <v>10</v>
      </c>
      <c r="N56" s="93"/>
      <c r="O56" s="96">
        <v>10</v>
      </c>
      <c r="P56" s="93"/>
      <c r="Q56" s="93"/>
      <c r="R56" s="93"/>
      <c r="S56" s="93"/>
      <c r="T56" s="93"/>
      <c r="U56" s="93"/>
      <c r="V56" s="99">
        <v>2.461</v>
      </c>
      <c r="W56" s="96">
        <v>4.384</v>
      </c>
      <c r="X56" s="96">
        <v>3.152</v>
      </c>
      <c r="Y56" s="96">
        <v>10</v>
      </c>
      <c r="Z56" s="96">
        <f t="shared" si="1"/>
        <v>69.997</v>
      </c>
      <c r="AA56" s="100"/>
      <c r="AB56" s="103">
        <f>Z56-LARGE((G56,I56,K56,M56,O56,V56,W56,X56,Y56),1)-LARGE((G56,I56,K56,M56,O56,V56,W56,X56,Y56),2)-LARGE((G56,I56,K56,M56,O56,V56,W56,X56,Y56),3)</f>
        <v>39.997</v>
      </c>
    </row>
    <row r="57" spans="2:28" ht="15.75" customHeight="1">
      <c r="B57" s="56">
        <v>54</v>
      </c>
      <c r="C57" s="61" t="s">
        <v>252</v>
      </c>
      <c r="D57" s="64">
        <v>2006</v>
      </c>
      <c r="E57" s="64">
        <v>88</v>
      </c>
      <c r="F57" s="2"/>
      <c r="G57" s="84">
        <v>10</v>
      </c>
      <c r="H57" s="93"/>
      <c r="I57" s="96">
        <v>10</v>
      </c>
      <c r="J57" s="93"/>
      <c r="K57" s="96">
        <v>10</v>
      </c>
      <c r="L57" s="95">
        <v>73.47</v>
      </c>
      <c r="M57" s="96">
        <v>5.237</v>
      </c>
      <c r="N57" s="93"/>
      <c r="O57" s="96">
        <v>10</v>
      </c>
      <c r="P57" s="93"/>
      <c r="Q57" s="93"/>
      <c r="R57" s="93"/>
      <c r="S57" s="93"/>
      <c r="T57" s="93"/>
      <c r="U57" s="93"/>
      <c r="V57" s="99">
        <v>3.358</v>
      </c>
      <c r="W57" s="96">
        <v>10</v>
      </c>
      <c r="X57" s="96">
        <v>2.182</v>
      </c>
      <c r="Y57" s="96">
        <v>10</v>
      </c>
      <c r="Z57" s="96">
        <f t="shared" si="1"/>
        <v>70.777</v>
      </c>
      <c r="AB57" s="103">
        <f>Z57-LARGE((G57,I57,K57,M57,O57,V57,W57,X57,Y57),1)-LARGE((G57,I57,K57,M57,O57,V57,W57,X57,Y57),2)-LARGE((G57,I57,K57,M57,O57,V57,W57,X57,Y57),3)</f>
        <v>40.777</v>
      </c>
    </row>
    <row r="58" spans="2:28" ht="15.75" customHeight="1">
      <c r="B58" s="83">
        <v>55</v>
      </c>
      <c r="C58" s="101" t="s">
        <v>253</v>
      </c>
      <c r="D58" s="102">
        <v>2008</v>
      </c>
      <c r="E58" s="3" t="s">
        <v>20</v>
      </c>
      <c r="F58" s="2"/>
      <c r="G58" s="84">
        <v>10</v>
      </c>
      <c r="H58" s="93"/>
      <c r="I58" s="96">
        <v>10</v>
      </c>
      <c r="J58" s="93"/>
      <c r="K58" s="96">
        <v>1.013</v>
      </c>
      <c r="L58" s="93"/>
      <c r="M58" s="96">
        <v>10</v>
      </c>
      <c r="N58" s="93"/>
      <c r="O58" s="96">
        <v>1.013</v>
      </c>
      <c r="P58" s="93"/>
      <c r="Q58" s="93"/>
      <c r="R58" s="93"/>
      <c r="S58" s="93"/>
      <c r="T58" s="93"/>
      <c r="U58" s="93"/>
      <c r="V58" s="99">
        <v>10</v>
      </c>
      <c r="W58" s="96">
        <v>10</v>
      </c>
      <c r="X58" s="96">
        <v>10</v>
      </c>
      <c r="Y58" s="96">
        <v>10</v>
      </c>
      <c r="Z58" s="96">
        <f t="shared" si="1"/>
        <v>72.026</v>
      </c>
      <c r="AA58" s="100"/>
      <c r="AB58" s="103">
        <f>Z58-LARGE((G58,I58,K58,M58,O58,V58,W58,X58,Y58),1)-LARGE((G58,I58,K58,M58,O58,V58,W58,X58,Y58),2)-LARGE((G58,I58,K58,M58,O58,V58,W58,X58,Y58),3)</f>
        <v>42.025999999999996</v>
      </c>
    </row>
    <row r="59" spans="2:28" ht="15.75" customHeight="1">
      <c r="B59" s="56">
        <v>56</v>
      </c>
      <c r="C59" s="101" t="s">
        <v>254</v>
      </c>
      <c r="D59" s="66"/>
      <c r="E59" s="3"/>
      <c r="F59" s="2"/>
      <c r="G59" s="84">
        <v>10</v>
      </c>
      <c r="H59" s="93"/>
      <c r="I59" s="96">
        <v>10</v>
      </c>
      <c r="J59" s="93"/>
      <c r="K59" s="96">
        <v>1.262</v>
      </c>
      <c r="L59" s="93"/>
      <c r="M59" s="96">
        <v>10</v>
      </c>
      <c r="N59" s="93"/>
      <c r="O59" s="96">
        <v>1.262</v>
      </c>
      <c r="P59" s="93"/>
      <c r="Q59" s="93"/>
      <c r="R59" s="93"/>
      <c r="S59" s="93"/>
      <c r="T59" s="93"/>
      <c r="U59" s="93"/>
      <c r="V59" s="99">
        <v>10</v>
      </c>
      <c r="W59" s="96">
        <v>10</v>
      </c>
      <c r="X59" s="96">
        <v>10</v>
      </c>
      <c r="Y59" s="96">
        <v>10</v>
      </c>
      <c r="Z59" s="96">
        <f t="shared" si="1"/>
        <v>72.524</v>
      </c>
      <c r="AA59" s="100"/>
      <c r="AB59" s="103">
        <f>Z59-LARGE((G59,I59,K59,M59,O59,V59,W59,X59,Y59),1)-LARGE((G59,I59,K59,M59,O59,V59,W59,X59,Y59),2)-LARGE((G59,I59,K59,M59,O59,V59,W59,X59,Y59),3)</f>
        <v>42.524</v>
      </c>
    </row>
    <row r="60" spans="2:28" ht="15.75" customHeight="1">
      <c r="B60" s="83">
        <v>57</v>
      </c>
      <c r="C60" s="61" t="s">
        <v>255</v>
      </c>
      <c r="D60" s="64">
        <v>2006</v>
      </c>
      <c r="E60" s="64" t="s">
        <v>60</v>
      </c>
      <c r="F60" s="59"/>
      <c r="G60" s="84">
        <v>10</v>
      </c>
      <c r="H60" s="93"/>
      <c r="I60" s="96">
        <v>1.864</v>
      </c>
      <c r="J60" s="93"/>
      <c r="K60" s="96">
        <v>10</v>
      </c>
      <c r="L60" s="93">
        <v>20.44</v>
      </c>
      <c r="M60" s="96">
        <v>1.74</v>
      </c>
      <c r="N60" s="93"/>
      <c r="O60" s="96">
        <v>10</v>
      </c>
      <c r="P60" s="93"/>
      <c r="Q60" s="93"/>
      <c r="R60" s="93"/>
      <c r="S60" s="93"/>
      <c r="T60" s="93"/>
      <c r="U60" s="93"/>
      <c r="V60" s="99">
        <v>10</v>
      </c>
      <c r="W60" s="96">
        <v>9</v>
      </c>
      <c r="X60" s="96">
        <v>10</v>
      </c>
      <c r="Y60" s="96">
        <v>10</v>
      </c>
      <c r="Z60" s="96">
        <f t="shared" si="1"/>
        <v>72.604</v>
      </c>
      <c r="AA60" s="100"/>
      <c r="AB60" s="103">
        <f>Z60-LARGE((G60,I60,K60,M60,O60,V60,W60,X60,Y60),1)-LARGE((G60,I60,K60,M60,O60,V60,W60,X60,Y60),2)-LARGE((G60,I60,K60,M60,O60,V60,W60,X60,Y60),3)</f>
        <v>42.604</v>
      </c>
    </row>
    <row r="61" spans="2:28" ht="15.75" customHeight="1">
      <c r="B61" s="56">
        <v>58</v>
      </c>
      <c r="C61" s="61" t="s">
        <v>256</v>
      </c>
      <c r="D61" s="64">
        <v>2006</v>
      </c>
      <c r="E61" s="64">
        <v>88</v>
      </c>
      <c r="F61" s="3"/>
      <c r="G61" s="84">
        <v>10</v>
      </c>
      <c r="H61" s="93"/>
      <c r="I61" s="96">
        <v>10</v>
      </c>
      <c r="J61" s="93"/>
      <c r="K61" s="96">
        <v>10</v>
      </c>
      <c r="L61" s="93">
        <v>25.91</v>
      </c>
      <c r="M61" s="96">
        <v>1.847</v>
      </c>
      <c r="N61" s="93"/>
      <c r="O61" s="96">
        <v>10</v>
      </c>
      <c r="P61" s="93"/>
      <c r="Q61" s="93"/>
      <c r="R61" s="93"/>
      <c r="S61" s="93"/>
      <c r="T61" s="93"/>
      <c r="U61" s="93"/>
      <c r="V61" s="99">
        <v>1.275</v>
      </c>
      <c r="W61" s="96">
        <v>10</v>
      </c>
      <c r="X61" s="96">
        <v>10</v>
      </c>
      <c r="Y61" s="96">
        <v>10</v>
      </c>
      <c r="Z61" s="96">
        <f t="shared" si="1"/>
        <v>73.122</v>
      </c>
      <c r="AA61" s="100"/>
      <c r="AB61" s="103">
        <f>Z61-LARGE((G61,I61,K61,M61,O61,V61,W61,X61,Y61),1)-LARGE((G61,I61,K61,M61,O61,V61,W61,X61,Y61),2)-LARGE((G61,I61,K61,M61,O61,V61,W61,X61,Y61),3)</f>
        <v>43.122</v>
      </c>
    </row>
    <row r="62" spans="2:28" ht="15.75" customHeight="1">
      <c r="B62" s="83">
        <v>59</v>
      </c>
      <c r="C62" s="61" t="s">
        <v>257</v>
      </c>
      <c r="D62" s="64">
        <v>2007</v>
      </c>
      <c r="E62" s="64" t="s">
        <v>60</v>
      </c>
      <c r="F62" s="2"/>
      <c r="G62" s="84">
        <v>10</v>
      </c>
      <c r="H62" s="93"/>
      <c r="I62" s="96">
        <v>1.864</v>
      </c>
      <c r="J62" s="93"/>
      <c r="K62" s="96">
        <v>10</v>
      </c>
      <c r="L62" s="95">
        <v>35.8</v>
      </c>
      <c r="M62" s="96">
        <v>2.552</v>
      </c>
      <c r="N62" s="93"/>
      <c r="O62" s="96">
        <v>10</v>
      </c>
      <c r="P62" s="93"/>
      <c r="Q62" s="93"/>
      <c r="R62" s="93"/>
      <c r="S62" s="93"/>
      <c r="T62" s="93"/>
      <c r="U62" s="93"/>
      <c r="V62" s="99">
        <v>10</v>
      </c>
      <c r="W62" s="96">
        <v>9</v>
      </c>
      <c r="X62" s="96">
        <v>10</v>
      </c>
      <c r="Y62" s="96">
        <v>10</v>
      </c>
      <c r="Z62" s="96">
        <f t="shared" si="1"/>
        <v>73.416</v>
      </c>
      <c r="AA62" s="100"/>
      <c r="AB62" s="103">
        <f>Z62-LARGE((G62,I62,K62,M62,O62,V62,W62,X62,Y62),1)-LARGE((G62,I62,K62,M62,O62,V62,W62,X62,Y62),2)-LARGE((G62,I62,K62,M62,O62,V62,W62,X62,Y62),3)</f>
        <v>43.416</v>
      </c>
    </row>
    <row r="63" spans="2:28" ht="15.75" customHeight="1">
      <c r="B63" s="56">
        <v>60</v>
      </c>
      <c r="C63" s="61" t="s">
        <v>258</v>
      </c>
      <c r="D63" s="64">
        <v>2007</v>
      </c>
      <c r="E63" s="64" t="s">
        <v>162</v>
      </c>
      <c r="F63" s="2"/>
      <c r="G63" s="84">
        <v>10</v>
      </c>
      <c r="H63" s="93"/>
      <c r="I63" s="96">
        <v>10</v>
      </c>
      <c r="J63" s="93"/>
      <c r="K63" s="96">
        <v>10</v>
      </c>
      <c r="L63" s="95">
        <v>30.94</v>
      </c>
      <c r="M63" s="96">
        <v>2.205</v>
      </c>
      <c r="N63" s="93"/>
      <c r="O63" s="96">
        <v>10</v>
      </c>
      <c r="P63" s="93"/>
      <c r="Q63" s="93"/>
      <c r="R63" s="93"/>
      <c r="S63" s="93"/>
      <c r="T63" s="93"/>
      <c r="U63" s="93"/>
      <c r="V63" s="99">
        <v>10</v>
      </c>
      <c r="W63" s="96">
        <v>1.371</v>
      </c>
      <c r="X63" s="96">
        <v>10</v>
      </c>
      <c r="Y63" s="96">
        <v>10</v>
      </c>
      <c r="Z63" s="96">
        <f t="shared" si="1"/>
        <v>73.576</v>
      </c>
      <c r="AA63" s="100"/>
      <c r="AB63" s="103">
        <f>Z63-LARGE((G63,I63,K63,M63,O63,V63,W63,X63,Y63),1)-LARGE((G63,I63,K63,M63,O63,V63,W63,X63,Y63),2)-LARGE((G63,I63,K63,M63,O63,V63,W63,X63,Y63),3)</f>
        <v>43.57599999999999</v>
      </c>
    </row>
    <row r="64" spans="2:28" ht="15.75" customHeight="1">
      <c r="B64" s="83">
        <v>61</v>
      </c>
      <c r="C64" s="101" t="s">
        <v>259</v>
      </c>
      <c r="D64" s="66">
        <v>2006</v>
      </c>
      <c r="E64" s="3" t="s">
        <v>260</v>
      </c>
      <c r="F64" s="2"/>
      <c r="G64" s="84">
        <v>2.104</v>
      </c>
      <c r="H64" s="93"/>
      <c r="I64" s="96">
        <v>10</v>
      </c>
      <c r="J64" s="93"/>
      <c r="K64" s="108">
        <v>10</v>
      </c>
      <c r="L64" s="93"/>
      <c r="M64" s="96">
        <v>10</v>
      </c>
      <c r="N64" s="93"/>
      <c r="O64" s="108">
        <v>10</v>
      </c>
      <c r="P64" s="93"/>
      <c r="Q64" s="93"/>
      <c r="R64" s="93"/>
      <c r="S64" s="93"/>
      <c r="T64" s="93"/>
      <c r="U64" s="93"/>
      <c r="V64" s="99">
        <v>1.583</v>
      </c>
      <c r="W64" s="96">
        <v>10</v>
      </c>
      <c r="X64" s="96">
        <v>10</v>
      </c>
      <c r="Y64" s="96">
        <v>10</v>
      </c>
      <c r="Z64" s="96">
        <f t="shared" si="1"/>
        <v>73.687</v>
      </c>
      <c r="AA64" s="100"/>
      <c r="AB64" s="103">
        <f>Z64-LARGE((G64,I64,K64,M64,O64,V64,W64,X64,Y64),1)-LARGE((G64,I64,K64,M64,O64,V64,W64,X64,Y64),2)-LARGE((G64,I64,K64,M64,O64,V64,W64,X64,Y64),3)</f>
        <v>43.687</v>
      </c>
    </row>
    <row r="65" spans="2:28" ht="15.75" customHeight="1">
      <c r="B65" s="56">
        <v>62</v>
      </c>
      <c r="C65" s="61" t="s">
        <v>261</v>
      </c>
      <c r="D65" s="64">
        <v>2008</v>
      </c>
      <c r="E65" s="64" t="s">
        <v>75</v>
      </c>
      <c r="F65" s="2"/>
      <c r="G65" s="84">
        <v>10</v>
      </c>
      <c r="H65" s="93"/>
      <c r="I65" s="96">
        <v>10</v>
      </c>
      <c r="J65" s="93"/>
      <c r="K65" s="96">
        <v>10</v>
      </c>
      <c r="L65" s="95">
        <v>36.06</v>
      </c>
      <c r="M65" s="96">
        <v>2.57</v>
      </c>
      <c r="N65" s="93"/>
      <c r="O65" s="96">
        <v>10</v>
      </c>
      <c r="P65" s="93"/>
      <c r="Q65" s="93"/>
      <c r="R65" s="93"/>
      <c r="S65" s="93"/>
      <c r="T65" s="93"/>
      <c r="U65" s="93"/>
      <c r="V65" s="99">
        <v>1.421</v>
      </c>
      <c r="W65" s="96">
        <v>10</v>
      </c>
      <c r="X65" s="96">
        <v>10</v>
      </c>
      <c r="Y65" s="96">
        <v>10</v>
      </c>
      <c r="Z65" s="96">
        <f t="shared" si="1"/>
        <v>73.991</v>
      </c>
      <c r="AA65" s="100"/>
      <c r="AB65" s="103">
        <f>Z65-LARGE((G65,I65,K65,M65,O65,V65,W65,X65,Y65),1)-LARGE((G65,I65,K65,M65,O65,V65,W65,X65,Y65),2)-LARGE((G65,I65,K65,M65,O65,V65,W65,X65,Y65),3)</f>
        <v>43.991</v>
      </c>
    </row>
    <row r="66" spans="2:28" ht="15.75" customHeight="1">
      <c r="B66" s="83">
        <v>63</v>
      </c>
      <c r="C66" s="61" t="s">
        <v>262</v>
      </c>
      <c r="D66" s="64">
        <v>2007</v>
      </c>
      <c r="E66" s="64" t="s">
        <v>29</v>
      </c>
      <c r="F66" s="2"/>
      <c r="G66" s="84">
        <v>10</v>
      </c>
      <c r="H66" s="93"/>
      <c r="I66" s="96">
        <v>10</v>
      </c>
      <c r="J66" s="93"/>
      <c r="K66" s="96">
        <v>10</v>
      </c>
      <c r="L66" s="95">
        <v>30.44</v>
      </c>
      <c r="M66" s="96">
        <v>2.17</v>
      </c>
      <c r="N66" s="93"/>
      <c r="O66" s="96">
        <v>10</v>
      </c>
      <c r="P66" s="93"/>
      <c r="Q66" s="93"/>
      <c r="R66" s="93"/>
      <c r="S66" s="93"/>
      <c r="T66" s="93"/>
      <c r="U66" s="93"/>
      <c r="V66" s="99">
        <v>10</v>
      </c>
      <c r="W66" s="96">
        <v>10</v>
      </c>
      <c r="X66" s="96">
        <v>1.967</v>
      </c>
      <c r="Y66" s="96">
        <v>10</v>
      </c>
      <c r="Z66" s="96">
        <f t="shared" si="1"/>
        <v>74.137</v>
      </c>
      <c r="AA66" s="100"/>
      <c r="AB66" s="103">
        <f>Z66-LARGE((G66,I66,K66,M66,O66,V66,W66,X66,Y66),1)-LARGE((G66,I66,K66,M66,O66,V66,W66,X66,Y66),2)-LARGE((G66,I66,K66,M66,O66,V66,W66,X66,Y66),3)</f>
        <v>44.137</v>
      </c>
    </row>
    <row r="67" spans="2:28" ht="15.75" customHeight="1">
      <c r="B67" s="56">
        <v>64</v>
      </c>
      <c r="C67" s="61" t="s">
        <v>263</v>
      </c>
      <c r="D67" s="64">
        <v>2008</v>
      </c>
      <c r="E67" s="64" t="s">
        <v>20</v>
      </c>
      <c r="F67" s="2"/>
      <c r="G67" s="84">
        <v>10</v>
      </c>
      <c r="H67" s="93"/>
      <c r="I67" s="96">
        <v>10</v>
      </c>
      <c r="J67" s="93"/>
      <c r="K67" s="96">
        <v>10</v>
      </c>
      <c r="L67" s="93"/>
      <c r="M67" s="96">
        <v>10</v>
      </c>
      <c r="N67" s="93"/>
      <c r="O67" s="96">
        <v>10</v>
      </c>
      <c r="P67" s="93"/>
      <c r="Q67" s="93"/>
      <c r="R67" s="93"/>
      <c r="S67" s="93"/>
      <c r="T67" s="93"/>
      <c r="U67" s="93"/>
      <c r="V67" s="99">
        <v>1.367</v>
      </c>
      <c r="W67" s="96">
        <v>3.038</v>
      </c>
      <c r="X67" s="96">
        <v>10</v>
      </c>
      <c r="Y67" s="96">
        <v>10</v>
      </c>
      <c r="Z67" s="96">
        <f t="shared" si="1"/>
        <v>74.405</v>
      </c>
      <c r="AA67" s="100"/>
      <c r="AB67" s="103">
        <f>Z67-LARGE((G67,I67,K67,M67,O67,V67,W67,X67,Y67),1)-LARGE((G67,I67,K67,M67,O67,V67,W67,X67,Y67),2)-LARGE((G67,I67,K67,M67,O67,V67,W67,X67,Y67),3)</f>
        <v>44.405</v>
      </c>
    </row>
    <row r="68" spans="2:28" ht="15.75" customHeight="1">
      <c r="B68" s="83">
        <v>65</v>
      </c>
      <c r="C68" s="101" t="s">
        <v>264</v>
      </c>
      <c r="D68" s="66"/>
      <c r="E68" s="3" t="s">
        <v>260</v>
      </c>
      <c r="F68" s="2"/>
      <c r="G68" s="84">
        <v>3.224</v>
      </c>
      <c r="H68" s="93"/>
      <c r="I68" s="96">
        <v>10</v>
      </c>
      <c r="J68" s="93"/>
      <c r="K68" s="96">
        <v>1.207</v>
      </c>
      <c r="L68" s="93"/>
      <c r="M68" s="96">
        <v>10</v>
      </c>
      <c r="N68" s="93"/>
      <c r="O68" s="96">
        <v>10</v>
      </c>
      <c r="P68" s="93"/>
      <c r="Q68" s="93"/>
      <c r="R68" s="93"/>
      <c r="S68" s="93"/>
      <c r="T68" s="93"/>
      <c r="U68" s="93"/>
      <c r="V68" s="99">
        <v>10</v>
      </c>
      <c r="W68" s="96">
        <v>10</v>
      </c>
      <c r="X68" s="96">
        <v>10</v>
      </c>
      <c r="Y68" s="96">
        <v>10</v>
      </c>
      <c r="Z68" s="96">
        <f aca="true" t="shared" si="2" ref="Z68:Z99">SUM(G68,I68,K68,M68,O68,V68,W68,X68,Y68)</f>
        <v>74.431</v>
      </c>
      <c r="AA68" s="100"/>
      <c r="AB68" s="103">
        <f>Z68-LARGE((G68,I68,K68,M68,O68,V68,W68,X68,Y68),1)-LARGE((G68,I68,K68,M68,O68,V68,W68,X68,Y68),2)-LARGE((G68,I68,K68,M68,O68,V68,W68,X68,Y68),3)</f>
        <v>44.431</v>
      </c>
    </row>
    <row r="69" spans="2:28" ht="15.75" customHeight="1">
      <c r="B69" s="56">
        <v>66</v>
      </c>
      <c r="C69" s="61" t="s">
        <v>265</v>
      </c>
      <c r="D69" s="64">
        <v>2008</v>
      </c>
      <c r="E69" s="64" t="s">
        <v>266</v>
      </c>
      <c r="F69" s="2"/>
      <c r="G69" s="84">
        <v>10</v>
      </c>
      <c r="H69" s="93"/>
      <c r="I69" s="96">
        <v>10</v>
      </c>
      <c r="J69" s="93"/>
      <c r="K69" s="96">
        <v>10</v>
      </c>
      <c r="L69" s="95">
        <v>44.05</v>
      </c>
      <c r="M69" s="96">
        <v>3.14</v>
      </c>
      <c r="N69" s="93"/>
      <c r="O69" s="96">
        <v>10</v>
      </c>
      <c r="P69" s="93"/>
      <c r="Q69" s="93"/>
      <c r="R69" s="93"/>
      <c r="S69" s="93"/>
      <c r="T69" s="93"/>
      <c r="U69" s="93"/>
      <c r="V69" s="99">
        <v>10</v>
      </c>
      <c r="W69" s="96">
        <v>1.492</v>
      </c>
      <c r="X69" s="96">
        <v>10</v>
      </c>
      <c r="Y69" s="96">
        <v>10</v>
      </c>
      <c r="Z69" s="96">
        <f t="shared" si="2"/>
        <v>74.632</v>
      </c>
      <c r="AB69" s="103">
        <f>Z69-LARGE((G69,I69,K69,M69,O69,V69,W69,X69,Y69),1)-LARGE((G69,I69,K69,M69,O69,V69,W69,X69,Y69),2)-LARGE((G69,I69,K69,M69,O69,V69,W69,X69,Y69),3)</f>
        <v>44.632000000000005</v>
      </c>
    </row>
    <row r="70" spans="2:28" ht="15.75" customHeight="1">
      <c r="B70" s="83">
        <v>67</v>
      </c>
      <c r="C70" s="101" t="s">
        <v>267</v>
      </c>
      <c r="D70" s="66"/>
      <c r="E70" s="3"/>
      <c r="F70" s="2"/>
      <c r="G70" s="84">
        <v>10</v>
      </c>
      <c r="H70" s="93"/>
      <c r="I70" s="96">
        <v>10</v>
      </c>
      <c r="J70" s="93"/>
      <c r="K70" s="96">
        <v>10</v>
      </c>
      <c r="L70" s="93"/>
      <c r="M70" s="96">
        <v>10</v>
      </c>
      <c r="N70" s="93"/>
      <c r="O70" s="96">
        <v>10</v>
      </c>
      <c r="P70" s="93"/>
      <c r="Q70" s="93"/>
      <c r="R70" s="93"/>
      <c r="S70" s="93"/>
      <c r="T70" s="93"/>
      <c r="U70" s="93"/>
      <c r="V70" s="99">
        <v>1.361</v>
      </c>
      <c r="W70" s="96">
        <v>10</v>
      </c>
      <c r="X70" s="96">
        <v>3.348</v>
      </c>
      <c r="Y70" s="96">
        <v>10</v>
      </c>
      <c r="Z70" s="96">
        <f t="shared" si="2"/>
        <v>74.709</v>
      </c>
      <c r="AA70" s="100"/>
      <c r="AB70" s="103">
        <f>Z70-LARGE((G70,I70,K70,M70,O70,V70,W70,X70,Y70),1)-LARGE((G70,I70,K70,M70,O70,V70,W70,X70,Y70),2)-LARGE((G70,I70,K70,M70,O70,V70,W70,X70,Y70),3)</f>
        <v>44.709</v>
      </c>
    </row>
    <row r="71" spans="2:28" ht="15.75" customHeight="1">
      <c r="B71" s="56">
        <v>68</v>
      </c>
      <c r="C71" s="2" t="s">
        <v>268</v>
      </c>
      <c r="D71" s="3">
        <v>2006</v>
      </c>
      <c r="E71" s="3">
        <v>88</v>
      </c>
      <c r="F71" s="2"/>
      <c r="G71" s="84">
        <v>10</v>
      </c>
      <c r="H71" s="93"/>
      <c r="I71" s="96">
        <v>10</v>
      </c>
      <c r="J71" s="93"/>
      <c r="K71" s="96">
        <v>10</v>
      </c>
      <c r="L71" s="95">
        <v>37.15</v>
      </c>
      <c r="M71" s="96">
        <v>2.648</v>
      </c>
      <c r="N71" s="93"/>
      <c r="O71" s="96">
        <v>10</v>
      </c>
      <c r="P71" s="93"/>
      <c r="Q71" s="93"/>
      <c r="R71" s="93"/>
      <c r="S71" s="93"/>
      <c r="T71" s="93"/>
      <c r="U71" s="93"/>
      <c r="V71" s="99">
        <v>10</v>
      </c>
      <c r="W71" s="96">
        <v>10</v>
      </c>
      <c r="X71" s="96">
        <v>2.182</v>
      </c>
      <c r="Y71" s="96">
        <v>10</v>
      </c>
      <c r="Z71" s="96">
        <f t="shared" si="2"/>
        <v>74.83</v>
      </c>
      <c r="AA71" s="100"/>
      <c r="AB71" s="103">
        <f>Z71-LARGE((G71,I71,K71,M71,O71,V71,W71,X71,Y71),1)-LARGE((G71,I71,K71,M71,O71,V71,W71,X71,Y71),2)-LARGE((G71,I71,K71,M71,O71,V71,W71,X71,Y71),3)</f>
        <v>44.83</v>
      </c>
    </row>
    <row r="72" spans="2:28" ht="15.75" customHeight="1">
      <c r="B72" s="83">
        <v>69</v>
      </c>
      <c r="C72" s="101" t="s">
        <v>269</v>
      </c>
      <c r="D72" s="66"/>
      <c r="E72" s="3"/>
      <c r="F72" s="2"/>
      <c r="G72" s="84">
        <v>10</v>
      </c>
      <c r="H72" s="93"/>
      <c r="I72" s="96">
        <v>10</v>
      </c>
      <c r="J72" s="93"/>
      <c r="K72" s="96">
        <v>10</v>
      </c>
      <c r="L72" s="93"/>
      <c r="M72" s="96">
        <v>10</v>
      </c>
      <c r="N72" s="93"/>
      <c r="O72" s="96">
        <v>10</v>
      </c>
      <c r="P72" s="93"/>
      <c r="Q72" s="93"/>
      <c r="R72" s="93"/>
      <c r="S72" s="93"/>
      <c r="T72" s="93"/>
      <c r="U72" s="93"/>
      <c r="V72" s="99">
        <v>10</v>
      </c>
      <c r="W72" s="96">
        <v>1.262</v>
      </c>
      <c r="X72" s="96">
        <v>3.682</v>
      </c>
      <c r="Y72" s="96">
        <v>10</v>
      </c>
      <c r="Z72" s="96">
        <f t="shared" si="2"/>
        <v>74.944</v>
      </c>
      <c r="AA72" s="100"/>
      <c r="AB72" s="103">
        <f>Z72-LARGE((G72,I72,K72,M72,O72,V72,W72,X72,Y72),1)-LARGE((G72,I72,K72,M72,O72,V72,W72,X72,Y72),2)-LARGE((G72,I72,K72,M72,O72,V72,W72,X72,Y72),3)</f>
        <v>44.944</v>
      </c>
    </row>
    <row r="73" spans="2:28" ht="15.75" customHeight="1">
      <c r="B73" s="56">
        <v>70</v>
      </c>
      <c r="C73" s="101" t="s">
        <v>270</v>
      </c>
      <c r="D73" s="66"/>
      <c r="E73" s="3"/>
      <c r="F73" s="2"/>
      <c r="G73" s="84">
        <v>10</v>
      </c>
      <c r="H73" s="93"/>
      <c r="I73" s="96">
        <v>10</v>
      </c>
      <c r="J73" s="93"/>
      <c r="K73" s="96">
        <v>10</v>
      </c>
      <c r="L73" s="93"/>
      <c r="M73" s="96">
        <v>10</v>
      </c>
      <c r="N73" s="93"/>
      <c r="O73" s="96">
        <v>10</v>
      </c>
      <c r="P73" s="93"/>
      <c r="Q73" s="93"/>
      <c r="R73" s="93"/>
      <c r="S73" s="93"/>
      <c r="T73" s="93"/>
      <c r="U73" s="93"/>
      <c r="V73" s="99">
        <v>2.74</v>
      </c>
      <c r="W73" s="96">
        <v>10</v>
      </c>
      <c r="X73" s="96">
        <v>3.152</v>
      </c>
      <c r="Y73" s="96">
        <v>10</v>
      </c>
      <c r="Z73" s="96">
        <f t="shared" si="2"/>
        <v>75.892</v>
      </c>
      <c r="AA73" s="100"/>
      <c r="AB73" s="103">
        <f>Z73-LARGE((G73,I73,K73,M73,O73,V73,W73,X73,Y73),1)-LARGE((G73,I73,K73,M73,O73,V73,W73,X73,Y73),2)-LARGE((G73,I73,K73,M73,O73,V73,W73,X73,Y73),3)</f>
        <v>45.891999999999996</v>
      </c>
    </row>
    <row r="74" spans="2:28" ht="15.75" customHeight="1">
      <c r="B74" s="83">
        <v>71</v>
      </c>
      <c r="C74" s="101" t="s">
        <v>271</v>
      </c>
      <c r="D74" s="66"/>
      <c r="E74" s="3"/>
      <c r="F74" s="2"/>
      <c r="G74" s="84">
        <v>10</v>
      </c>
      <c r="H74" s="93"/>
      <c r="I74" s="96">
        <v>10</v>
      </c>
      <c r="J74" s="93"/>
      <c r="K74" s="96">
        <v>10</v>
      </c>
      <c r="L74" s="93"/>
      <c r="M74" s="96">
        <v>10</v>
      </c>
      <c r="N74" s="93"/>
      <c r="O74" s="96">
        <v>10</v>
      </c>
      <c r="P74" s="93"/>
      <c r="Q74" s="93"/>
      <c r="R74" s="93"/>
      <c r="S74" s="93"/>
      <c r="T74" s="93"/>
      <c r="U74" s="93"/>
      <c r="V74" s="99">
        <v>2.333</v>
      </c>
      <c r="W74" s="96">
        <v>10</v>
      </c>
      <c r="X74" s="96">
        <v>3.591</v>
      </c>
      <c r="Y74" s="96">
        <v>10</v>
      </c>
      <c r="Z74" s="96">
        <f t="shared" si="2"/>
        <v>75.92399999999999</v>
      </c>
      <c r="AA74" s="100"/>
      <c r="AB74" s="103">
        <f>Z74-LARGE((G74,I74,K74,M74,O74,V74,W74,X74,Y74),1)-LARGE((G74,I74,K74,M74,O74,V74,W74,X74,Y74),2)-LARGE((G74,I74,K74,M74,O74,V74,W74,X74,Y74),3)</f>
        <v>45.92399999999999</v>
      </c>
    </row>
    <row r="75" spans="2:28" ht="15.75" customHeight="1">
      <c r="B75" s="56">
        <v>72</v>
      </c>
      <c r="C75" s="61" t="s">
        <v>358</v>
      </c>
      <c r="D75" s="64">
        <v>2007</v>
      </c>
      <c r="E75" s="64" t="s">
        <v>162</v>
      </c>
      <c r="F75" s="2"/>
      <c r="G75" s="84">
        <v>10</v>
      </c>
      <c r="H75" s="93"/>
      <c r="I75" s="96">
        <v>10</v>
      </c>
      <c r="J75" s="93"/>
      <c r="K75" s="96">
        <v>10</v>
      </c>
      <c r="L75" s="95">
        <v>36.97</v>
      </c>
      <c r="M75" s="96">
        <f>L75/$L$5</f>
        <v>1.0967072085434588</v>
      </c>
      <c r="N75" s="93"/>
      <c r="O75" s="96">
        <v>10</v>
      </c>
      <c r="P75" s="93"/>
      <c r="Q75" s="93"/>
      <c r="R75" s="93"/>
      <c r="S75" s="93"/>
      <c r="T75" s="93"/>
      <c r="U75" s="93"/>
      <c r="V75" s="99">
        <v>10</v>
      </c>
      <c r="W75" s="96">
        <v>4.977</v>
      </c>
      <c r="X75" s="96">
        <v>10</v>
      </c>
      <c r="Y75" s="96">
        <v>10</v>
      </c>
      <c r="Z75" s="96">
        <f t="shared" si="2"/>
        <v>76.07370720854347</v>
      </c>
      <c r="AA75" s="109"/>
      <c r="AB75" s="103">
        <f>Z75-LARGE((G75,I75,K75,M75,O75,V75,W75,X75,Y75),1)-LARGE((G75,I75,K75,M75,O75,V75,W75,X75,Y75),2)-LARGE((G75,I75,K75,M75,O75,V75,W75,X75,Y75),3)</f>
        <v>46.07370720854347</v>
      </c>
    </row>
    <row r="76" spans="2:28" ht="15.75" customHeight="1">
      <c r="B76" s="83">
        <v>73</v>
      </c>
      <c r="C76" s="61" t="s">
        <v>272</v>
      </c>
      <c r="D76" s="64">
        <v>2008</v>
      </c>
      <c r="E76" s="64" t="s">
        <v>130</v>
      </c>
      <c r="F76" s="2"/>
      <c r="G76" s="84">
        <v>10</v>
      </c>
      <c r="H76" s="93"/>
      <c r="I76" s="96">
        <v>3.92</v>
      </c>
      <c r="J76" s="93"/>
      <c r="K76" s="96">
        <v>10</v>
      </c>
      <c r="L76" s="95">
        <v>31.91</v>
      </c>
      <c r="M76" s="96">
        <v>2.274</v>
      </c>
      <c r="N76" s="93"/>
      <c r="O76" s="96">
        <v>10</v>
      </c>
      <c r="P76" s="93"/>
      <c r="Q76" s="93"/>
      <c r="R76" s="93"/>
      <c r="S76" s="93"/>
      <c r="T76" s="93"/>
      <c r="U76" s="93"/>
      <c r="V76" s="99">
        <v>10</v>
      </c>
      <c r="W76" s="96">
        <v>10</v>
      </c>
      <c r="X76" s="96">
        <v>10</v>
      </c>
      <c r="Y76" s="96">
        <v>10</v>
      </c>
      <c r="Z76" s="96">
        <f t="shared" si="2"/>
        <v>76.194</v>
      </c>
      <c r="AA76" s="100"/>
      <c r="AB76" s="103">
        <f>Z76-LARGE((G76,I76,K76,M76,O76,V76,W76,X76,Y76),1)-LARGE((G76,I76,K76,M76,O76,V76,W76,X76,Y76),2)-LARGE((G76,I76,K76,M76,O76,V76,W76,X76,Y76),3)</f>
        <v>46.194</v>
      </c>
    </row>
    <row r="77" spans="2:28" ht="15.75" customHeight="1">
      <c r="B77" s="56">
        <v>74</v>
      </c>
      <c r="C77" s="101" t="s">
        <v>273</v>
      </c>
      <c r="D77" s="102">
        <v>2007</v>
      </c>
      <c r="E77" s="102" t="s">
        <v>88</v>
      </c>
      <c r="F77" s="3"/>
      <c r="G77" s="84">
        <v>10</v>
      </c>
      <c r="H77" s="93"/>
      <c r="I77" s="96">
        <v>10</v>
      </c>
      <c r="J77" s="93"/>
      <c r="K77" s="96">
        <v>10</v>
      </c>
      <c r="L77" s="93">
        <v>25.43</v>
      </c>
      <c r="M77" s="96">
        <v>1.8129999999999997</v>
      </c>
      <c r="N77" s="93"/>
      <c r="O77" s="96">
        <v>10</v>
      </c>
      <c r="P77" s="93"/>
      <c r="Q77" s="93"/>
      <c r="R77" s="93"/>
      <c r="S77" s="93"/>
      <c r="T77" s="93"/>
      <c r="U77" s="93"/>
      <c r="V77" s="99">
        <v>10</v>
      </c>
      <c r="W77" s="96">
        <v>4.447</v>
      </c>
      <c r="X77" s="96">
        <v>10</v>
      </c>
      <c r="Y77" s="96">
        <v>10</v>
      </c>
      <c r="Z77" s="96">
        <f t="shared" si="2"/>
        <v>76.26</v>
      </c>
      <c r="AA77" s="100"/>
      <c r="AB77" s="103">
        <f>Z77-LARGE((G77,I77,K77,M77,O77,V77,W77,X77,Y77),1)-LARGE((G77,I77,K77,M77,O77,V77,W77,X77,Y77),2)-LARGE((G77,I77,K77,M77,O77,V77,W77,X77,Y77),3)</f>
        <v>46.260000000000005</v>
      </c>
    </row>
    <row r="78" spans="2:28" ht="15.75" customHeight="1">
      <c r="B78" s="83">
        <v>75</v>
      </c>
      <c r="C78" s="101" t="s">
        <v>274</v>
      </c>
      <c r="D78" s="66"/>
      <c r="E78" s="3"/>
      <c r="F78" s="2"/>
      <c r="G78" s="84">
        <v>10</v>
      </c>
      <c r="H78" s="93"/>
      <c r="I78" s="96">
        <v>10</v>
      </c>
      <c r="J78" s="93"/>
      <c r="K78" s="96">
        <v>10</v>
      </c>
      <c r="L78" s="93"/>
      <c r="M78" s="96">
        <v>10</v>
      </c>
      <c r="N78" s="93"/>
      <c r="O78" s="96">
        <v>10</v>
      </c>
      <c r="P78" s="93"/>
      <c r="Q78" s="93"/>
      <c r="R78" s="93"/>
      <c r="S78" s="93"/>
      <c r="T78" s="93"/>
      <c r="U78" s="93"/>
      <c r="V78" s="99">
        <v>10</v>
      </c>
      <c r="W78" s="96">
        <v>3.038</v>
      </c>
      <c r="X78" s="96">
        <v>3.348</v>
      </c>
      <c r="Y78" s="96">
        <v>10</v>
      </c>
      <c r="Z78" s="96">
        <f t="shared" si="2"/>
        <v>76.386</v>
      </c>
      <c r="AA78" s="16"/>
      <c r="AB78" s="103">
        <f>Z78-LARGE((G78,I78,K78,M78,O78,V78,W78,X78,Y78),1)-LARGE((G78,I78,K78,M78,O78,V78,W78,X78,Y78),2)-LARGE((G78,I78,K78,M78,O78,V78,W78,X78,Y78),3)</f>
        <v>46.385999999999996</v>
      </c>
    </row>
    <row r="79" spans="2:28" ht="15.75" customHeight="1">
      <c r="B79" s="56">
        <v>76</v>
      </c>
      <c r="C79" s="61" t="s">
        <v>275</v>
      </c>
      <c r="D79" s="64">
        <v>2007</v>
      </c>
      <c r="E79" s="64" t="s">
        <v>29</v>
      </c>
      <c r="F79" s="2"/>
      <c r="G79" s="84">
        <v>10</v>
      </c>
      <c r="H79" s="93"/>
      <c r="I79" s="96">
        <v>10</v>
      </c>
      <c r="J79" s="93"/>
      <c r="K79" s="96">
        <v>10</v>
      </c>
      <c r="L79" s="95">
        <v>61.73</v>
      </c>
      <c r="M79" s="96">
        <v>4.4</v>
      </c>
      <c r="N79" s="93"/>
      <c r="O79" s="96">
        <v>10</v>
      </c>
      <c r="P79" s="93"/>
      <c r="Q79" s="93"/>
      <c r="R79" s="93"/>
      <c r="S79" s="93"/>
      <c r="T79" s="93"/>
      <c r="U79" s="93"/>
      <c r="V79" s="99">
        <v>2.309</v>
      </c>
      <c r="W79" s="96">
        <v>10</v>
      </c>
      <c r="X79" s="96">
        <v>10</v>
      </c>
      <c r="Y79" s="96">
        <v>10</v>
      </c>
      <c r="Z79" s="96">
        <f t="shared" si="2"/>
        <v>76.709</v>
      </c>
      <c r="AB79" s="103">
        <f>Z79-LARGE((G79,I79,K79,M79,O79,V79,W79,X79,Y79),1)-LARGE((G79,I79,K79,M79,O79,V79,W79,X79,Y79),2)-LARGE((G79,I79,K79,M79,O79,V79,W79,X79,Y79),3)</f>
        <v>46.709</v>
      </c>
    </row>
    <row r="80" spans="2:28" ht="15.75" customHeight="1">
      <c r="B80" s="83">
        <v>77</v>
      </c>
      <c r="C80" s="61" t="s">
        <v>276</v>
      </c>
      <c r="D80" s="64">
        <v>2008</v>
      </c>
      <c r="E80" s="64" t="s">
        <v>73</v>
      </c>
      <c r="F80" s="2"/>
      <c r="G80" s="84">
        <v>10</v>
      </c>
      <c r="H80" s="93"/>
      <c r="I80" s="96">
        <v>10</v>
      </c>
      <c r="J80" s="93"/>
      <c r="K80" s="96">
        <v>10</v>
      </c>
      <c r="L80" s="95">
        <v>59.6</v>
      </c>
      <c r="M80" s="96">
        <v>4.248</v>
      </c>
      <c r="N80" s="93"/>
      <c r="O80" s="96">
        <v>10</v>
      </c>
      <c r="P80" s="93"/>
      <c r="Q80" s="93"/>
      <c r="R80" s="93"/>
      <c r="S80" s="93"/>
      <c r="T80" s="93"/>
      <c r="U80" s="93"/>
      <c r="V80" s="99">
        <v>2.712</v>
      </c>
      <c r="W80" s="96">
        <v>10</v>
      </c>
      <c r="X80" s="96">
        <v>10</v>
      </c>
      <c r="Y80" s="96">
        <v>10</v>
      </c>
      <c r="Z80" s="96">
        <f t="shared" si="2"/>
        <v>76.96000000000001</v>
      </c>
      <c r="AA80" s="109"/>
      <c r="AB80" s="103">
        <f>Z80-LARGE((G80,I80,K80,M80,O80,V80,W80,X80,Y80),1)-LARGE((G80,I80,K80,M80,O80,V80,W80,X80,Y80),2)-LARGE((G80,I80,K80,M80,O80,V80,W80,X80,Y80),3)</f>
        <v>46.96000000000001</v>
      </c>
    </row>
    <row r="81" spans="2:28" ht="15.75" customHeight="1">
      <c r="B81" s="56">
        <v>78</v>
      </c>
      <c r="C81" s="101" t="s">
        <v>277</v>
      </c>
      <c r="D81" s="66"/>
      <c r="E81" s="3"/>
      <c r="F81" s="2"/>
      <c r="G81" s="84">
        <v>10</v>
      </c>
      <c r="H81" s="93"/>
      <c r="I81" s="96">
        <v>10</v>
      </c>
      <c r="J81" s="93"/>
      <c r="K81" s="96">
        <v>10</v>
      </c>
      <c r="L81" s="93"/>
      <c r="M81" s="96">
        <v>10</v>
      </c>
      <c r="N81" s="93"/>
      <c r="O81" s="96">
        <v>10</v>
      </c>
      <c r="P81" s="93"/>
      <c r="Q81" s="93"/>
      <c r="R81" s="93"/>
      <c r="S81" s="93"/>
      <c r="T81" s="93"/>
      <c r="U81" s="93"/>
      <c r="V81" s="99">
        <v>10</v>
      </c>
      <c r="W81" s="96">
        <v>3.633</v>
      </c>
      <c r="X81" s="96">
        <v>3.591</v>
      </c>
      <c r="Y81" s="96">
        <v>10</v>
      </c>
      <c r="Z81" s="96">
        <f t="shared" si="2"/>
        <v>77.224</v>
      </c>
      <c r="AA81" s="16"/>
      <c r="AB81" s="103">
        <f>Z81-LARGE((G81,I81,K81,M81,O81,V81,W81,X81,Y81),1)-LARGE((G81,I81,K81,M81,O81,V81,W81,X81,Y81),2)-LARGE((G81,I81,K81,M81,O81,V81,W81,X81,Y81),3)</f>
        <v>47.224000000000004</v>
      </c>
    </row>
    <row r="82" spans="2:28" ht="15.75" customHeight="1">
      <c r="B82" s="83">
        <v>79</v>
      </c>
      <c r="C82" s="61" t="s">
        <v>278</v>
      </c>
      <c r="D82" s="64">
        <v>2008</v>
      </c>
      <c r="E82" s="64">
        <v>231</v>
      </c>
      <c r="F82" s="2"/>
      <c r="G82" s="84">
        <v>10</v>
      </c>
      <c r="H82" s="93"/>
      <c r="I82" s="96">
        <v>10</v>
      </c>
      <c r="J82" s="93"/>
      <c r="K82" s="96">
        <v>10</v>
      </c>
      <c r="L82" s="95">
        <v>52.71</v>
      </c>
      <c r="M82" s="96">
        <v>3.757</v>
      </c>
      <c r="N82" s="93"/>
      <c r="O82" s="96">
        <v>10</v>
      </c>
      <c r="P82" s="93"/>
      <c r="Q82" s="93"/>
      <c r="R82" s="93"/>
      <c r="S82" s="93"/>
      <c r="T82" s="93"/>
      <c r="U82" s="93"/>
      <c r="V82" s="99">
        <v>10</v>
      </c>
      <c r="W82" s="96">
        <v>10</v>
      </c>
      <c r="X82" s="96">
        <v>3.591</v>
      </c>
      <c r="Y82" s="96">
        <v>10</v>
      </c>
      <c r="Z82" s="96">
        <f t="shared" si="2"/>
        <v>77.348</v>
      </c>
      <c r="AB82" s="103">
        <f>Z82-LARGE((G82,I82,K82,M82,O82,V82,W82,X82,Y82),1)-LARGE((G82,I82,K82,M82,O82,V82,W82,X82,Y82),2)-LARGE((G82,I82,K82,M82,O82,V82,W82,X82,Y82),3)</f>
        <v>47.348</v>
      </c>
    </row>
    <row r="83" spans="2:28" ht="15.75" customHeight="1">
      <c r="B83" s="56">
        <v>80</v>
      </c>
      <c r="C83" s="61" t="s">
        <v>279</v>
      </c>
      <c r="D83" s="64">
        <v>2008</v>
      </c>
      <c r="E83" s="64" t="s">
        <v>130</v>
      </c>
      <c r="F83" s="2"/>
      <c r="G83" s="84">
        <v>10</v>
      </c>
      <c r="H83" s="93"/>
      <c r="I83" s="96">
        <v>2.068</v>
      </c>
      <c r="J83" s="93"/>
      <c r="K83" s="96">
        <v>10</v>
      </c>
      <c r="L83" s="95">
        <v>75.03</v>
      </c>
      <c r="M83" s="96">
        <v>5.348</v>
      </c>
      <c r="N83" s="93"/>
      <c r="O83" s="96">
        <v>10</v>
      </c>
      <c r="P83" s="93"/>
      <c r="Q83" s="93"/>
      <c r="R83" s="93"/>
      <c r="S83" s="93"/>
      <c r="T83" s="93"/>
      <c r="U83" s="93"/>
      <c r="V83" s="99">
        <v>10</v>
      </c>
      <c r="W83" s="96">
        <v>10</v>
      </c>
      <c r="X83" s="96">
        <v>10</v>
      </c>
      <c r="Y83" s="96">
        <v>10</v>
      </c>
      <c r="Z83" s="96">
        <f t="shared" si="2"/>
        <v>77.416</v>
      </c>
      <c r="AA83" s="109"/>
      <c r="AB83" s="103">
        <f>Z83-LARGE((G83,I83,K83,M83,O83,V83,W83,X83,Y83),1)-LARGE((G83,I83,K83,M83,O83,V83,W83,X83,Y83),2)-LARGE((G83,I83,K83,M83,O83,V83,W83,X83,Y83),3)</f>
        <v>47.416</v>
      </c>
    </row>
    <row r="84" spans="2:28" ht="15.75" customHeight="1">
      <c r="B84" s="83">
        <v>81</v>
      </c>
      <c r="C84" s="101" t="s">
        <v>280</v>
      </c>
      <c r="D84" s="66"/>
      <c r="E84" s="3"/>
      <c r="F84" s="2"/>
      <c r="G84" s="84">
        <v>10</v>
      </c>
      <c r="H84" s="93"/>
      <c r="I84" s="96">
        <v>10</v>
      </c>
      <c r="J84" s="93"/>
      <c r="K84" s="96">
        <v>10</v>
      </c>
      <c r="L84" s="93"/>
      <c r="M84" s="96">
        <v>10</v>
      </c>
      <c r="N84" s="93"/>
      <c r="O84" s="96">
        <v>10</v>
      </c>
      <c r="P84" s="93"/>
      <c r="Q84" s="93"/>
      <c r="R84" s="93"/>
      <c r="S84" s="93"/>
      <c r="T84" s="93"/>
      <c r="U84" s="93"/>
      <c r="V84" s="99">
        <v>10</v>
      </c>
      <c r="W84" s="96">
        <v>4.384</v>
      </c>
      <c r="X84" s="96">
        <v>3.152</v>
      </c>
      <c r="Y84" s="96">
        <v>10</v>
      </c>
      <c r="Z84" s="96">
        <f t="shared" si="2"/>
        <v>77.536</v>
      </c>
      <c r="AA84" s="100"/>
      <c r="AB84" s="103">
        <f>Z84-LARGE((G84,I84,K84,M84,O84,V84,W84,X84,Y84),1)-LARGE((G84,I84,K84,M84,O84,V84,W84,X84,Y84),2)-LARGE((G84,I84,K84,M84,O84,V84,W84,X84,Y84),3)</f>
        <v>47.536</v>
      </c>
    </row>
    <row r="85" spans="2:28" ht="15.75" customHeight="1">
      <c r="B85" s="56">
        <v>82</v>
      </c>
      <c r="C85" s="101" t="s">
        <v>281</v>
      </c>
      <c r="D85" s="66"/>
      <c r="E85" s="3"/>
      <c r="F85" s="2"/>
      <c r="G85" s="84">
        <v>10</v>
      </c>
      <c r="H85" s="93"/>
      <c r="I85" s="96">
        <v>10</v>
      </c>
      <c r="J85" s="93"/>
      <c r="K85" s="96">
        <v>10</v>
      </c>
      <c r="L85" s="93"/>
      <c r="M85" s="96">
        <v>10</v>
      </c>
      <c r="N85" s="93"/>
      <c r="O85" s="96">
        <v>10</v>
      </c>
      <c r="P85" s="93"/>
      <c r="Q85" s="93"/>
      <c r="R85" s="93"/>
      <c r="S85" s="93"/>
      <c r="T85" s="93"/>
      <c r="U85" s="93"/>
      <c r="V85" s="99">
        <v>10</v>
      </c>
      <c r="W85" s="96">
        <v>4.384</v>
      </c>
      <c r="X85" s="96">
        <v>3.152</v>
      </c>
      <c r="Y85" s="96">
        <v>10</v>
      </c>
      <c r="Z85" s="96">
        <f t="shared" si="2"/>
        <v>77.536</v>
      </c>
      <c r="AA85" s="16"/>
      <c r="AB85" s="103">
        <f>Z85-LARGE((G85,I85,K85,M85,O85,V85,W85,X85,Y85),1)-LARGE((G85,I85,K85,M85,O85,V85,W85,X85,Y85),2)-LARGE((G85,I85,K85,M85,O85,V85,W85,X85,Y85),3)</f>
        <v>47.536</v>
      </c>
    </row>
    <row r="86" spans="2:28" ht="15.75" customHeight="1">
      <c r="B86" s="83">
        <v>83</v>
      </c>
      <c r="C86" s="61" t="s">
        <v>282</v>
      </c>
      <c r="D86" s="64">
        <v>2008</v>
      </c>
      <c r="E86" s="64" t="s">
        <v>75</v>
      </c>
      <c r="F86" s="2"/>
      <c r="G86" s="84">
        <v>10</v>
      </c>
      <c r="H86" s="93"/>
      <c r="I86" s="96">
        <v>10</v>
      </c>
      <c r="J86" s="93"/>
      <c r="K86" s="96">
        <v>10</v>
      </c>
      <c r="L86" s="95">
        <v>87.44</v>
      </c>
      <c r="M86" s="96">
        <v>6.232</v>
      </c>
      <c r="N86" s="93"/>
      <c r="O86" s="96">
        <v>10</v>
      </c>
      <c r="P86" s="93"/>
      <c r="Q86" s="93"/>
      <c r="R86" s="93"/>
      <c r="S86" s="93"/>
      <c r="T86" s="93"/>
      <c r="U86" s="93"/>
      <c r="V86" s="99">
        <v>1.774</v>
      </c>
      <c r="W86" s="96">
        <v>10</v>
      </c>
      <c r="X86" s="96">
        <v>10</v>
      </c>
      <c r="Y86" s="96">
        <v>10</v>
      </c>
      <c r="Z86" s="96">
        <f t="shared" si="2"/>
        <v>78.006</v>
      </c>
      <c r="AB86" s="103">
        <f>Z86-LARGE((G86,I86,K86,M86,O86,V86,W86,X86,Y86),1)-LARGE((G86,I86,K86,M86,O86,V86,W86,X86,Y86),2)-LARGE((G86,I86,K86,M86,O86,V86,W86,X86,Y86),3)</f>
        <v>48.006</v>
      </c>
    </row>
    <row r="87" spans="2:28" ht="15.75" customHeight="1">
      <c r="B87" s="56">
        <v>84</v>
      </c>
      <c r="C87" s="61" t="s">
        <v>283</v>
      </c>
      <c r="D87" s="64">
        <v>2008</v>
      </c>
      <c r="E87" s="64" t="s">
        <v>130</v>
      </c>
      <c r="F87" s="2"/>
      <c r="G87" s="84">
        <v>10</v>
      </c>
      <c r="H87" s="93"/>
      <c r="I87" s="96">
        <v>3.92</v>
      </c>
      <c r="J87" s="93"/>
      <c r="K87" s="96">
        <v>10</v>
      </c>
      <c r="L87" s="95">
        <v>63.88</v>
      </c>
      <c r="M87" s="96">
        <v>4.553</v>
      </c>
      <c r="N87" s="93"/>
      <c r="O87" s="96">
        <v>10</v>
      </c>
      <c r="P87" s="93"/>
      <c r="Q87" s="93"/>
      <c r="R87" s="93"/>
      <c r="S87" s="93"/>
      <c r="T87" s="93"/>
      <c r="U87" s="93"/>
      <c r="V87" s="99">
        <v>10</v>
      </c>
      <c r="W87" s="96">
        <v>10</v>
      </c>
      <c r="X87" s="96">
        <v>10</v>
      </c>
      <c r="Y87" s="96">
        <v>10</v>
      </c>
      <c r="Z87" s="96">
        <f t="shared" si="2"/>
        <v>78.473</v>
      </c>
      <c r="AB87" s="103">
        <f>Z87-LARGE((G87,I87,K87,M87,O87,V87,W87,X87,Y87),1)-LARGE((G87,I87,K87,M87,O87,V87,W87,X87,Y87),2)-LARGE((G87,I87,K87,M87,O87,V87,W87,X87,Y87),3)</f>
        <v>48.473</v>
      </c>
    </row>
    <row r="88" spans="2:28" ht="15.75" customHeight="1">
      <c r="B88" s="83">
        <v>85</v>
      </c>
      <c r="C88" s="61" t="s">
        <v>284</v>
      </c>
      <c r="D88" s="64">
        <v>2007</v>
      </c>
      <c r="E88" s="64" t="s">
        <v>75</v>
      </c>
      <c r="F88" s="2"/>
      <c r="G88" s="84">
        <v>10</v>
      </c>
      <c r="H88" s="93"/>
      <c r="I88" s="96">
        <v>10</v>
      </c>
      <c r="J88" s="93"/>
      <c r="K88" s="96">
        <v>10</v>
      </c>
      <c r="L88" s="95">
        <v>114.97</v>
      </c>
      <c r="M88" s="96">
        <v>8.195</v>
      </c>
      <c r="N88" s="93"/>
      <c r="O88" s="96">
        <v>10</v>
      </c>
      <c r="P88" s="93"/>
      <c r="Q88" s="93"/>
      <c r="R88" s="93"/>
      <c r="S88" s="93"/>
      <c r="T88" s="93"/>
      <c r="U88" s="93"/>
      <c r="V88" s="99">
        <v>1.633</v>
      </c>
      <c r="W88" s="96">
        <v>10</v>
      </c>
      <c r="X88" s="96">
        <v>10</v>
      </c>
      <c r="Y88" s="96">
        <v>10</v>
      </c>
      <c r="Z88" s="96">
        <f t="shared" si="2"/>
        <v>79.828</v>
      </c>
      <c r="AA88" s="109"/>
      <c r="AB88" s="103">
        <f>Z88-LARGE((G88,I88,K88,M88,O88,V88,W88,X88,Y88),1)-LARGE((G88,I88,K88,M88,O88,V88,W88,X88,Y88),2)-LARGE((G88,I88,K88,M88,O88,V88,W88,X88,Y88),3)</f>
        <v>49.828</v>
      </c>
    </row>
    <row r="89" spans="2:28" ht="15.75" customHeight="1">
      <c r="B89" s="56">
        <v>86</v>
      </c>
      <c r="C89" s="61" t="s">
        <v>285</v>
      </c>
      <c r="D89" s="64">
        <v>2007</v>
      </c>
      <c r="E89" s="64" t="s">
        <v>60</v>
      </c>
      <c r="F89" s="2"/>
      <c r="G89" s="84">
        <v>10</v>
      </c>
      <c r="H89" s="93"/>
      <c r="I89" s="96">
        <v>1.864</v>
      </c>
      <c r="J89" s="93"/>
      <c r="K89" s="96">
        <v>10</v>
      </c>
      <c r="L89" s="93"/>
      <c r="M89" s="96">
        <v>10</v>
      </c>
      <c r="N89" s="93"/>
      <c r="O89" s="96">
        <v>10</v>
      </c>
      <c r="P89" s="93"/>
      <c r="Q89" s="93"/>
      <c r="R89" s="93"/>
      <c r="S89" s="93"/>
      <c r="T89" s="93"/>
      <c r="U89" s="93"/>
      <c r="V89" s="99">
        <v>10</v>
      </c>
      <c r="W89" s="96">
        <v>9</v>
      </c>
      <c r="X89" s="96">
        <v>10</v>
      </c>
      <c r="Y89" s="96">
        <v>10</v>
      </c>
      <c r="Z89" s="96">
        <f t="shared" si="2"/>
        <v>80.864</v>
      </c>
      <c r="AA89" s="100"/>
      <c r="AB89" s="103">
        <f>Z89-LARGE((G89,I89,K89,M89,O89,V89,W89,X89,Y89),1)-LARGE((G89,I89,K89,M89,O89,V89,W89,X89,Y89),2)-LARGE((G89,I89,K89,M89,O89,V89,W89,X89,Y89),3)</f>
        <v>50.864000000000004</v>
      </c>
    </row>
    <row r="90" spans="2:28" ht="15.75" customHeight="1">
      <c r="B90" s="83">
        <v>87</v>
      </c>
      <c r="C90" s="101" t="s">
        <v>286</v>
      </c>
      <c r="D90" s="66"/>
      <c r="E90" s="3"/>
      <c r="F90" s="2"/>
      <c r="G90" s="84">
        <v>10</v>
      </c>
      <c r="H90" s="93"/>
      <c r="I90" s="96">
        <v>10</v>
      </c>
      <c r="J90" s="93"/>
      <c r="K90" s="96">
        <v>10</v>
      </c>
      <c r="L90" s="93"/>
      <c r="M90" s="96">
        <v>10</v>
      </c>
      <c r="N90" s="93"/>
      <c r="O90" s="96">
        <v>10</v>
      </c>
      <c r="P90" s="93"/>
      <c r="Q90" s="93"/>
      <c r="R90" s="93"/>
      <c r="S90" s="93"/>
      <c r="T90" s="93"/>
      <c r="U90" s="93"/>
      <c r="V90" s="99">
        <v>10</v>
      </c>
      <c r="W90" s="96">
        <v>1</v>
      </c>
      <c r="X90" s="96">
        <v>10</v>
      </c>
      <c r="Y90" s="96">
        <v>10</v>
      </c>
      <c r="Z90" s="96">
        <f t="shared" si="2"/>
        <v>81</v>
      </c>
      <c r="AA90" s="100"/>
      <c r="AB90" s="103">
        <f>Z90-LARGE((G90,I90,K90,M90,O90,V90,W90,X90,Y90),1)-LARGE((G90,I90,K90,M90,O90,V90,W90,X90,Y90),2)-LARGE((G90,I90,K90,M90,O90,V90,W90,X90,Y90),3)</f>
        <v>51</v>
      </c>
    </row>
    <row r="91" spans="2:28" ht="15.75" customHeight="1">
      <c r="B91" s="56">
        <v>88</v>
      </c>
      <c r="C91" s="101" t="s">
        <v>287</v>
      </c>
      <c r="D91" s="66"/>
      <c r="E91" s="3"/>
      <c r="F91" s="2"/>
      <c r="G91" s="84">
        <v>10</v>
      </c>
      <c r="H91" s="93"/>
      <c r="I91" s="96">
        <v>10</v>
      </c>
      <c r="J91" s="93"/>
      <c r="K91" s="96">
        <v>10</v>
      </c>
      <c r="L91" s="93"/>
      <c r="M91" s="96">
        <v>10</v>
      </c>
      <c r="N91" s="93"/>
      <c r="O91" s="96">
        <v>10</v>
      </c>
      <c r="P91" s="93"/>
      <c r="Q91" s="93"/>
      <c r="R91" s="93"/>
      <c r="S91" s="93"/>
      <c r="T91" s="93"/>
      <c r="U91" s="93"/>
      <c r="V91" s="99">
        <v>1</v>
      </c>
      <c r="W91" s="96">
        <v>10</v>
      </c>
      <c r="X91" s="96">
        <v>10</v>
      </c>
      <c r="Y91" s="96">
        <v>10</v>
      </c>
      <c r="Z91" s="96">
        <f t="shared" si="2"/>
        <v>81</v>
      </c>
      <c r="AA91" s="100"/>
      <c r="AB91" s="103">
        <f>Z91-LARGE((G91,I91,K91,M91,O91,V91,W91,X91,Y91),1)-LARGE((G91,I91,K91,M91,O91,V91,W91,X91,Y91),2)-LARGE((G91,I91,K91,M91,O91,V91,W91,X91,Y91),3)</f>
        <v>51</v>
      </c>
    </row>
    <row r="92" spans="2:28" ht="15.75" customHeight="1">
      <c r="B92" s="83">
        <v>89</v>
      </c>
      <c r="C92" s="61" t="s">
        <v>288</v>
      </c>
      <c r="D92" s="64">
        <v>2006</v>
      </c>
      <c r="E92" s="64">
        <v>73</v>
      </c>
      <c r="F92" s="63"/>
      <c r="G92" s="84">
        <v>10</v>
      </c>
      <c r="H92" s="93"/>
      <c r="I92" s="96">
        <v>10</v>
      </c>
      <c r="J92" s="93"/>
      <c r="K92" s="96">
        <v>10</v>
      </c>
      <c r="L92" s="93">
        <v>14.03</v>
      </c>
      <c r="M92" s="96">
        <v>1</v>
      </c>
      <c r="N92" s="93"/>
      <c r="O92" s="96">
        <v>10</v>
      </c>
      <c r="P92" s="93"/>
      <c r="Q92" s="93"/>
      <c r="R92" s="93"/>
      <c r="S92" s="93"/>
      <c r="T92" s="93"/>
      <c r="U92" s="93"/>
      <c r="V92" s="99">
        <v>10</v>
      </c>
      <c r="W92" s="96">
        <v>10</v>
      </c>
      <c r="X92" s="96">
        <v>10</v>
      </c>
      <c r="Y92" s="96">
        <v>10</v>
      </c>
      <c r="Z92" s="96">
        <f t="shared" si="2"/>
        <v>81</v>
      </c>
      <c r="AA92" s="100"/>
      <c r="AB92" s="103">
        <f>Z92-LARGE((G92,I92,K92,M92,O92,V92,W92,X92,Y92),1)-LARGE((G92,I92,K92,M92,O92,V92,W92,X92,Y92),2)-LARGE((G92,I92,K92,M92,O92,V92,W92,X92,Y92),3)</f>
        <v>51</v>
      </c>
    </row>
    <row r="93" spans="2:28" ht="15.75" customHeight="1">
      <c r="B93" s="56">
        <v>90</v>
      </c>
      <c r="C93" s="101" t="s">
        <v>289</v>
      </c>
      <c r="D93" s="66"/>
      <c r="E93" s="3"/>
      <c r="F93" s="2"/>
      <c r="G93" s="84">
        <v>10</v>
      </c>
      <c r="H93" s="93"/>
      <c r="I93" s="96">
        <v>10</v>
      </c>
      <c r="J93" s="93"/>
      <c r="K93" s="96">
        <v>10</v>
      </c>
      <c r="L93" s="93"/>
      <c r="M93" s="96">
        <v>10</v>
      </c>
      <c r="N93" s="93"/>
      <c r="O93" s="96">
        <v>10</v>
      </c>
      <c r="P93" s="93"/>
      <c r="Q93" s="93"/>
      <c r="R93" s="93"/>
      <c r="S93" s="93"/>
      <c r="T93" s="93"/>
      <c r="U93" s="93"/>
      <c r="V93" s="99">
        <v>10</v>
      </c>
      <c r="W93" s="96">
        <v>10</v>
      </c>
      <c r="X93" s="96">
        <v>1.083</v>
      </c>
      <c r="Y93" s="96">
        <v>10</v>
      </c>
      <c r="Z93" s="96">
        <f t="shared" si="2"/>
        <v>81.083</v>
      </c>
      <c r="AA93" s="100"/>
      <c r="AB93" s="103">
        <f>Z93-LARGE((G93,I93,K93,M93,O93,V93,W93,X93,Y93),1)-LARGE((G93,I93,K93,M93,O93,V93,W93,X93,Y93),2)-LARGE((G93,I93,K93,M93,O93,V93,W93,X93,Y93),3)</f>
        <v>51.083</v>
      </c>
    </row>
    <row r="94" spans="2:28" ht="15.75" customHeight="1">
      <c r="B94" s="83">
        <v>91</v>
      </c>
      <c r="C94" s="61" t="s">
        <v>290</v>
      </c>
      <c r="D94" s="64">
        <v>2007</v>
      </c>
      <c r="E94" s="64">
        <v>102</v>
      </c>
      <c r="F94" s="63"/>
      <c r="G94" s="84">
        <v>10</v>
      </c>
      <c r="H94" s="93"/>
      <c r="I94" s="96">
        <v>10</v>
      </c>
      <c r="J94" s="93"/>
      <c r="K94" s="96">
        <v>10</v>
      </c>
      <c r="L94" s="93">
        <v>15.66</v>
      </c>
      <c r="M94" s="96">
        <v>1.116</v>
      </c>
      <c r="N94" s="93"/>
      <c r="O94" s="96">
        <v>10</v>
      </c>
      <c r="P94" s="93"/>
      <c r="Q94" s="93"/>
      <c r="R94" s="93"/>
      <c r="S94" s="93"/>
      <c r="T94" s="93"/>
      <c r="U94" s="93"/>
      <c r="V94" s="99">
        <v>10</v>
      </c>
      <c r="W94" s="96">
        <v>10</v>
      </c>
      <c r="X94" s="96">
        <v>10</v>
      </c>
      <c r="Y94" s="96">
        <v>10</v>
      </c>
      <c r="Z94" s="96">
        <f t="shared" si="2"/>
        <v>81.116</v>
      </c>
      <c r="AA94" s="100"/>
      <c r="AB94" s="103">
        <f>Z94-LARGE((G94,I94,K94,M94,O94,V94,W94,X94,Y94),1)-LARGE((G94,I94,K94,M94,O94,V94,W94,X94,Y94),2)-LARGE((G94,I94,K94,M94,O94,V94,W94,X94,Y94),3)</f>
        <v>51.116</v>
      </c>
    </row>
    <row r="95" spans="2:28" ht="15.75" customHeight="1">
      <c r="B95" s="56">
        <v>92</v>
      </c>
      <c r="C95" s="61" t="s">
        <v>291</v>
      </c>
      <c r="D95" s="64">
        <v>2007</v>
      </c>
      <c r="E95" s="64" t="s">
        <v>60</v>
      </c>
      <c r="F95" s="2"/>
      <c r="G95" s="84">
        <v>10</v>
      </c>
      <c r="H95" s="93"/>
      <c r="I95" s="96">
        <v>10</v>
      </c>
      <c r="J95" s="93"/>
      <c r="K95" s="96">
        <v>10</v>
      </c>
      <c r="L95" s="95">
        <v>30.78</v>
      </c>
      <c r="M95" s="96">
        <v>2.194</v>
      </c>
      <c r="N95" s="93"/>
      <c r="O95" s="96">
        <v>10</v>
      </c>
      <c r="P95" s="93"/>
      <c r="Q95" s="93"/>
      <c r="R95" s="93"/>
      <c r="S95" s="93"/>
      <c r="T95" s="93"/>
      <c r="U95" s="93"/>
      <c r="V95" s="99">
        <v>10</v>
      </c>
      <c r="W95" s="96">
        <v>9</v>
      </c>
      <c r="X95" s="96">
        <v>10</v>
      </c>
      <c r="Y95" s="96">
        <v>10</v>
      </c>
      <c r="Z95" s="96">
        <f t="shared" si="2"/>
        <v>81.194</v>
      </c>
      <c r="AA95" s="100"/>
      <c r="AB95" s="103">
        <f>Z95-LARGE((G95,I95,K95,M95,O95,V95,W95,X95,Y95),1)-LARGE((G95,I95,K95,M95,O95,V95,W95,X95,Y95),2)-LARGE((G95,I95,K95,M95,O95,V95,W95,X95,Y95),3)</f>
        <v>51.194</v>
      </c>
    </row>
    <row r="96" spans="2:28" ht="15.75" customHeight="1">
      <c r="B96" s="83">
        <v>93</v>
      </c>
      <c r="C96" s="101" t="s">
        <v>292</v>
      </c>
      <c r="D96" s="66"/>
      <c r="E96" s="3"/>
      <c r="F96" s="2"/>
      <c r="G96" s="84">
        <v>10</v>
      </c>
      <c r="H96" s="93"/>
      <c r="I96" s="96">
        <v>10</v>
      </c>
      <c r="J96" s="93"/>
      <c r="K96" s="96">
        <v>10</v>
      </c>
      <c r="L96" s="93"/>
      <c r="M96" s="96">
        <v>10</v>
      </c>
      <c r="N96" s="93"/>
      <c r="O96" s="96">
        <v>10</v>
      </c>
      <c r="P96" s="93"/>
      <c r="Q96" s="93"/>
      <c r="R96" s="93"/>
      <c r="S96" s="93"/>
      <c r="T96" s="93"/>
      <c r="U96" s="93"/>
      <c r="V96" s="99">
        <v>10</v>
      </c>
      <c r="W96" s="96">
        <v>1.382</v>
      </c>
      <c r="X96" s="96">
        <v>10</v>
      </c>
      <c r="Y96" s="96">
        <v>10</v>
      </c>
      <c r="Z96" s="96">
        <f t="shared" si="2"/>
        <v>81.382</v>
      </c>
      <c r="AA96" s="100"/>
      <c r="AB96" s="103">
        <f>Z96-LARGE((G96,I96,K96,M96,O96,V96,W96,X96,Y96),1)-LARGE((G96,I96,K96,M96,O96,V96,W96,X96,Y96),2)-LARGE((G96,I96,K96,M96,O96,V96,W96,X96,Y96),3)</f>
        <v>51.382000000000005</v>
      </c>
    </row>
    <row r="97" spans="2:28" ht="15.75" customHeight="1">
      <c r="B97" s="56">
        <v>94</v>
      </c>
      <c r="C97" s="101" t="s">
        <v>293</v>
      </c>
      <c r="D97" s="66"/>
      <c r="E97" s="3"/>
      <c r="F97" s="2"/>
      <c r="G97" s="84">
        <v>10</v>
      </c>
      <c r="H97" s="93"/>
      <c r="I97" s="96">
        <v>10</v>
      </c>
      <c r="J97" s="93"/>
      <c r="K97" s="96">
        <v>10</v>
      </c>
      <c r="L97" s="93"/>
      <c r="M97" s="96">
        <v>10</v>
      </c>
      <c r="N97" s="93"/>
      <c r="O97" s="96">
        <v>10</v>
      </c>
      <c r="P97" s="93"/>
      <c r="Q97" s="93"/>
      <c r="R97" s="93"/>
      <c r="S97" s="93"/>
      <c r="T97" s="93"/>
      <c r="U97" s="93"/>
      <c r="V97" s="99">
        <v>1.418</v>
      </c>
      <c r="W97" s="96">
        <v>10</v>
      </c>
      <c r="X97" s="96">
        <v>10</v>
      </c>
      <c r="Y97" s="96">
        <v>10</v>
      </c>
      <c r="Z97" s="96">
        <f t="shared" si="2"/>
        <v>81.418</v>
      </c>
      <c r="AA97" s="100"/>
      <c r="AB97" s="103">
        <f>Z97-LARGE((G97,I97,K97,M97,O97,V97,W97,X97,Y97),1)-LARGE((G97,I97,K97,M97,O97,V97,W97,X97,Y97),2)-LARGE((G97,I97,K97,M97,O97,V97,W97,X97,Y97),3)</f>
        <v>51.418000000000006</v>
      </c>
    </row>
    <row r="98" spans="2:28" ht="15.75" customHeight="1">
      <c r="B98" s="83">
        <v>95</v>
      </c>
      <c r="C98" s="2" t="s">
        <v>294</v>
      </c>
      <c r="D98" s="66"/>
      <c r="E98" s="3"/>
      <c r="F98" s="2"/>
      <c r="G98" s="84">
        <v>10</v>
      </c>
      <c r="H98" s="93"/>
      <c r="I98" s="96">
        <v>10</v>
      </c>
      <c r="J98" s="93"/>
      <c r="K98" s="96">
        <v>10</v>
      </c>
      <c r="L98" s="93"/>
      <c r="M98" s="96">
        <v>1.457</v>
      </c>
      <c r="N98" s="93"/>
      <c r="O98" s="96">
        <v>10</v>
      </c>
      <c r="P98" s="93"/>
      <c r="Q98" s="93"/>
      <c r="R98" s="93"/>
      <c r="S98" s="93"/>
      <c r="T98" s="93"/>
      <c r="U98" s="93"/>
      <c r="V98" s="99">
        <v>10</v>
      </c>
      <c r="W98" s="96">
        <v>10</v>
      </c>
      <c r="X98" s="96">
        <v>10</v>
      </c>
      <c r="Y98" s="96">
        <v>10</v>
      </c>
      <c r="Z98" s="96">
        <f t="shared" si="2"/>
        <v>81.457</v>
      </c>
      <c r="AA98" s="100"/>
      <c r="AB98" s="103">
        <f>Z98-LARGE((G98,I98,K98,M98,O98,V98,W98,X98,Y98),1)-LARGE((G98,I98,K98,M98,O98,V98,W98,X98,Y98),2)-LARGE((G98,I98,K98,M98,O98,V98,W98,X98,Y98),3)</f>
        <v>51.456999999999994</v>
      </c>
    </row>
    <row r="99" spans="2:28" ht="15.75" customHeight="1">
      <c r="B99" s="56">
        <v>96</v>
      </c>
      <c r="C99" s="101" t="s">
        <v>295</v>
      </c>
      <c r="D99" s="66"/>
      <c r="E99" s="3"/>
      <c r="F99" s="2"/>
      <c r="G99" s="84">
        <v>10</v>
      </c>
      <c r="H99" s="93"/>
      <c r="I99" s="96">
        <v>10</v>
      </c>
      <c r="J99" s="93"/>
      <c r="K99" s="96">
        <v>10</v>
      </c>
      <c r="L99" s="93"/>
      <c r="M99" s="96">
        <v>10</v>
      </c>
      <c r="N99" s="93"/>
      <c r="O99" s="96">
        <v>10</v>
      </c>
      <c r="P99" s="93"/>
      <c r="Q99" s="93"/>
      <c r="R99" s="93"/>
      <c r="S99" s="93"/>
      <c r="T99" s="93"/>
      <c r="U99" s="93"/>
      <c r="V99" s="99">
        <v>1.547</v>
      </c>
      <c r="W99" s="96">
        <v>10</v>
      </c>
      <c r="X99" s="96">
        <v>10</v>
      </c>
      <c r="Y99" s="96">
        <v>10</v>
      </c>
      <c r="Z99" s="96">
        <f t="shared" si="2"/>
        <v>81.547</v>
      </c>
      <c r="AA99" s="100"/>
      <c r="AB99" s="103">
        <f>Z99-LARGE((G99,I99,K99,M99,O99,V99,W99,X99,Y99),1)-LARGE((G99,I99,K99,M99,O99,V99,W99,X99,Y99),2)-LARGE((G99,I99,K99,M99,O99,V99,W99,X99,Y99),3)</f>
        <v>51.547</v>
      </c>
    </row>
    <row r="100" spans="2:28" ht="15.75" customHeight="1">
      <c r="B100" s="83">
        <v>97</v>
      </c>
      <c r="C100" s="61" t="s">
        <v>296</v>
      </c>
      <c r="D100" s="64">
        <v>2006</v>
      </c>
      <c r="E100" s="64">
        <v>73</v>
      </c>
      <c r="F100" s="3"/>
      <c r="G100" s="84">
        <v>10</v>
      </c>
      <c r="H100" s="93"/>
      <c r="I100" s="96">
        <v>10</v>
      </c>
      <c r="J100" s="93"/>
      <c r="K100" s="96">
        <v>10</v>
      </c>
      <c r="L100" s="93">
        <v>21.93</v>
      </c>
      <c r="M100" s="96">
        <v>1.5629999999999997</v>
      </c>
      <c r="N100" s="93"/>
      <c r="O100" s="96">
        <v>10</v>
      </c>
      <c r="P100" s="93"/>
      <c r="Q100" s="93"/>
      <c r="R100" s="93"/>
      <c r="S100" s="93"/>
      <c r="T100" s="93"/>
      <c r="U100" s="93"/>
      <c r="V100" s="99">
        <v>10</v>
      </c>
      <c r="W100" s="96">
        <v>10</v>
      </c>
      <c r="X100" s="96">
        <v>10</v>
      </c>
      <c r="Y100" s="96">
        <v>10</v>
      </c>
      <c r="Z100" s="96">
        <f aca="true" t="shared" si="3" ref="Z100:Z131">SUM(G100,I100,K100,M100,O100,V100,W100,X100,Y100)</f>
        <v>81.563</v>
      </c>
      <c r="AA100" s="100"/>
      <c r="AB100" s="103">
        <f>Z100-LARGE((G100,I100,K100,M100,O100,V100,W100,X100,Y100),1)-LARGE((G100,I100,K100,M100,O100,V100,W100,X100,Y100),2)-LARGE((G100,I100,K100,M100,O100,V100,W100,X100,Y100),3)</f>
        <v>51.563</v>
      </c>
    </row>
    <row r="101" spans="2:28" ht="15.75" customHeight="1">
      <c r="B101" s="56">
        <v>98</v>
      </c>
      <c r="C101" s="2" t="s">
        <v>297</v>
      </c>
      <c r="D101" s="3">
        <v>2007</v>
      </c>
      <c r="E101" s="3" t="s">
        <v>81</v>
      </c>
      <c r="F101" s="3"/>
      <c r="G101" s="84">
        <v>10</v>
      </c>
      <c r="H101" s="93"/>
      <c r="I101" s="96">
        <v>10</v>
      </c>
      <c r="J101" s="93"/>
      <c r="K101" s="96">
        <v>10</v>
      </c>
      <c r="L101" s="93">
        <v>23.32</v>
      </c>
      <c r="M101" s="96">
        <v>1.662</v>
      </c>
      <c r="N101" s="93"/>
      <c r="O101" s="96">
        <v>10</v>
      </c>
      <c r="P101" s="93"/>
      <c r="Q101" s="93"/>
      <c r="R101" s="93"/>
      <c r="S101" s="93"/>
      <c r="T101" s="93"/>
      <c r="U101" s="93"/>
      <c r="V101" s="99">
        <v>10</v>
      </c>
      <c r="W101" s="96">
        <v>10</v>
      </c>
      <c r="X101" s="96">
        <v>10</v>
      </c>
      <c r="Y101" s="96">
        <v>10</v>
      </c>
      <c r="Z101" s="96">
        <f t="shared" si="3"/>
        <v>81.662</v>
      </c>
      <c r="AA101" s="100"/>
      <c r="AB101" s="103">
        <f>Z101-LARGE((G101,I101,K101,M101,O101,V101,W101,X101,Y101),1)-LARGE((G101,I101,K101,M101,O101,V101,W101,X101,Y101),2)-LARGE((G101,I101,K101,M101,O101,V101,W101,X101,Y101),3)</f>
        <v>51.662000000000006</v>
      </c>
    </row>
    <row r="102" spans="2:28" ht="15.75" customHeight="1">
      <c r="B102" s="83">
        <v>99</v>
      </c>
      <c r="C102" s="61" t="s">
        <v>298</v>
      </c>
      <c r="D102" s="64">
        <v>2007</v>
      </c>
      <c r="E102" s="64">
        <v>102</v>
      </c>
      <c r="F102" s="3"/>
      <c r="G102" s="84">
        <v>10</v>
      </c>
      <c r="H102" s="93"/>
      <c r="I102" s="96">
        <v>10</v>
      </c>
      <c r="J102" s="93"/>
      <c r="K102" s="96">
        <v>10</v>
      </c>
      <c r="L102" s="93">
        <v>23.53</v>
      </c>
      <c r="M102" s="96">
        <v>1.677</v>
      </c>
      <c r="N102" s="93"/>
      <c r="O102" s="96">
        <v>10</v>
      </c>
      <c r="P102" s="93"/>
      <c r="Q102" s="93"/>
      <c r="R102" s="93"/>
      <c r="S102" s="93"/>
      <c r="T102" s="93"/>
      <c r="U102" s="93"/>
      <c r="V102" s="99">
        <v>10</v>
      </c>
      <c r="W102" s="96">
        <v>10</v>
      </c>
      <c r="X102" s="96">
        <v>10</v>
      </c>
      <c r="Y102" s="96">
        <v>10</v>
      </c>
      <c r="Z102" s="96">
        <f t="shared" si="3"/>
        <v>81.67699999999999</v>
      </c>
      <c r="AA102" s="100"/>
      <c r="AB102" s="103">
        <f>Z102-LARGE((G102,I102,K102,M102,O102,V102,W102,X102,Y102),1)-LARGE((G102,I102,K102,M102,O102,V102,W102,X102,Y102),2)-LARGE((G102,I102,K102,M102,O102,V102,W102,X102,Y102),3)</f>
        <v>51.67699999999999</v>
      </c>
    </row>
    <row r="103" spans="2:28" ht="15.75" customHeight="1">
      <c r="B103" s="56">
        <v>100</v>
      </c>
      <c r="C103" s="61" t="s">
        <v>299</v>
      </c>
      <c r="D103" s="64">
        <v>2007</v>
      </c>
      <c r="E103" s="64" t="s">
        <v>60</v>
      </c>
      <c r="F103" s="3"/>
      <c r="G103" s="84">
        <v>10</v>
      </c>
      <c r="H103" s="93"/>
      <c r="I103" s="96">
        <v>10</v>
      </c>
      <c r="J103" s="93"/>
      <c r="K103" s="96">
        <v>10</v>
      </c>
      <c r="L103" s="93">
        <v>24.41</v>
      </c>
      <c r="M103" s="96">
        <v>1.74</v>
      </c>
      <c r="N103" s="93"/>
      <c r="O103" s="96">
        <v>10</v>
      </c>
      <c r="P103" s="93"/>
      <c r="Q103" s="93"/>
      <c r="R103" s="93"/>
      <c r="S103" s="93"/>
      <c r="T103" s="93"/>
      <c r="U103" s="93"/>
      <c r="V103" s="99">
        <v>10</v>
      </c>
      <c r="W103" s="96">
        <v>10</v>
      </c>
      <c r="X103" s="96">
        <v>10</v>
      </c>
      <c r="Y103" s="96">
        <v>10</v>
      </c>
      <c r="Z103" s="96">
        <f t="shared" si="3"/>
        <v>81.74</v>
      </c>
      <c r="AA103" s="100"/>
      <c r="AB103" s="103">
        <f>Z103-LARGE((G103,I103,K103,M103,O103,V103,W103,X103,Y103),1)-LARGE((G103,I103,K103,M103,O103,V103,W103,X103,Y103),2)-LARGE((G103,I103,K103,M103,O103,V103,W103,X103,Y103),3)</f>
        <v>51.739999999999995</v>
      </c>
    </row>
    <row r="104" spans="2:28" ht="15.75" customHeight="1">
      <c r="B104" s="83">
        <v>101</v>
      </c>
      <c r="C104" s="61" t="s">
        <v>300</v>
      </c>
      <c r="D104" s="64">
        <v>2009</v>
      </c>
      <c r="E104" s="64" t="s">
        <v>113</v>
      </c>
      <c r="F104" s="3"/>
      <c r="G104" s="84">
        <v>10</v>
      </c>
      <c r="H104" s="93"/>
      <c r="I104" s="96">
        <v>10</v>
      </c>
      <c r="J104" s="93"/>
      <c r="K104" s="96">
        <v>10</v>
      </c>
      <c r="L104" s="93">
        <v>25.78</v>
      </c>
      <c r="M104" s="96">
        <v>1.837</v>
      </c>
      <c r="N104" s="93"/>
      <c r="O104" s="96">
        <v>10</v>
      </c>
      <c r="P104" s="93"/>
      <c r="Q104" s="93"/>
      <c r="R104" s="93"/>
      <c r="S104" s="93"/>
      <c r="T104" s="93"/>
      <c r="U104" s="93"/>
      <c r="V104" s="99">
        <v>10</v>
      </c>
      <c r="W104" s="96">
        <v>10</v>
      </c>
      <c r="X104" s="96">
        <v>10</v>
      </c>
      <c r="Y104" s="96">
        <v>10</v>
      </c>
      <c r="Z104" s="96">
        <f t="shared" si="3"/>
        <v>81.837</v>
      </c>
      <c r="AA104" s="100"/>
      <c r="AB104" s="103">
        <f>Z104-LARGE((G104,I104,K104,M104,O104,V104,W104,X104,Y104),1)-LARGE((G104,I104,K104,M104,O104,V104,W104,X104,Y104),2)-LARGE((G104,I104,K104,M104,O104,V104,W104,X104,Y104),3)</f>
        <v>51.837</v>
      </c>
    </row>
    <row r="105" spans="2:28" ht="15.75" customHeight="1">
      <c r="B105" s="56">
        <v>102</v>
      </c>
      <c r="C105" s="101" t="s">
        <v>301</v>
      </c>
      <c r="D105" s="66"/>
      <c r="E105" s="3"/>
      <c r="F105" s="2"/>
      <c r="G105" s="84">
        <v>10</v>
      </c>
      <c r="H105" s="93"/>
      <c r="I105" s="96">
        <v>10</v>
      </c>
      <c r="J105" s="93"/>
      <c r="K105" s="96">
        <v>10</v>
      </c>
      <c r="L105" s="93"/>
      <c r="M105" s="96">
        <v>10</v>
      </c>
      <c r="N105" s="93"/>
      <c r="O105" s="96">
        <v>10</v>
      </c>
      <c r="P105" s="93"/>
      <c r="Q105" s="93"/>
      <c r="R105" s="93"/>
      <c r="S105" s="93"/>
      <c r="T105" s="93"/>
      <c r="U105" s="93"/>
      <c r="V105" s="99">
        <v>10</v>
      </c>
      <c r="W105" s="96">
        <v>1.876</v>
      </c>
      <c r="X105" s="96">
        <v>10</v>
      </c>
      <c r="Y105" s="96">
        <v>10</v>
      </c>
      <c r="Z105" s="96">
        <f t="shared" si="3"/>
        <v>81.876</v>
      </c>
      <c r="AA105" s="100"/>
      <c r="AB105" s="103">
        <f>Z105-LARGE((G105,I105,K105,M105,O105,V105,W105,X105,Y105),1)-LARGE((G105,I105,K105,M105,O105,V105,W105,X105,Y105),2)-LARGE((G105,I105,K105,M105,O105,V105,W105,X105,Y105),3)</f>
        <v>51.876000000000005</v>
      </c>
    </row>
    <row r="106" spans="2:28" ht="15.75" customHeight="1">
      <c r="B106" s="83">
        <v>103</v>
      </c>
      <c r="C106" s="101" t="s">
        <v>302</v>
      </c>
      <c r="D106" s="66"/>
      <c r="E106" s="3"/>
      <c r="F106" s="2"/>
      <c r="G106" s="84">
        <v>10</v>
      </c>
      <c r="H106" s="93"/>
      <c r="I106" s="96">
        <v>10</v>
      </c>
      <c r="J106" s="93"/>
      <c r="K106" s="96">
        <v>10</v>
      </c>
      <c r="L106" s="93"/>
      <c r="M106" s="96">
        <v>10</v>
      </c>
      <c r="N106" s="93"/>
      <c r="O106" s="96">
        <v>10</v>
      </c>
      <c r="P106" s="93"/>
      <c r="Q106" s="93"/>
      <c r="R106" s="93"/>
      <c r="S106" s="93"/>
      <c r="T106" s="93"/>
      <c r="U106" s="93"/>
      <c r="V106" s="99">
        <v>10</v>
      </c>
      <c r="W106" s="96">
        <v>1.876</v>
      </c>
      <c r="X106" s="96">
        <v>10</v>
      </c>
      <c r="Y106" s="96">
        <v>10</v>
      </c>
      <c r="Z106" s="96">
        <f t="shared" si="3"/>
        <v>81.876</v>
      </c>
      <c r="AA106" s="100"/>
      <c r="AB106" s="103">
        <f>Z106-LARGE((G106,I106,K106,M106,O106,V106,W106,X106,Y106),1)-LARGE((G106,I106,K106,M106,O106,V106,W106,X106,Y106),2)-LARGE((G106,I106,K106,M106,O106,V106,W106,X106,Y106),3)</f>
        <v>51.876000000000005</v>
      </c>
    </row>
    <row r="107" spans="2:28" ht="15.75" customHeight="1">
      <c r="B107" s="56">
        <v>104</v>
      </c>
      <c r="C107" s="61" t="s">
        <v>303</v>
      </c>
      <c r="D107" s="64">
        <v>2007</v>
      </c>
      <c r="E107" s="64" t="s">
        <v>60</v>
      </c>
      <c r="F107" s="3"/>
      <c r="G107" s="84">
        <v>10</v>
      </c>
      <c r="H107" s="93"/>
      <c r="I107" s="96">
        <v>10</v>
      </c>
      <c r="J107" s="93"/>
      <c r="K107" s="96">
        <v>10</v>
      </c>
      <c r="L107" s="93">
        <v>27.18</v>
      </c>
      <c r="M107" s="96">
        <v>1.9369999999999998</v>
      </c>
      <c r="N107" s="93"/>
      <c r="O107" s="96">
        <v>10</v>
      </c>
      <c r="P107" s="93"/>
      <c r="Q107" s="93"/>
      <c r="R107" s="93"/>
      <c r="S107" s="93"/>
      <c r="T107" s="93"/>
      <c r="U107" s="93"/>
      <c r="V107" s="99">
        <v>10</v>
      </c>
      <c r="W107" s="96">
        <v>10</v>
      </c>
      <c r="X107" s="96">
        <v>10</v>
      </c>
      <c r="Y107" s="96">
        <v>10</v>
      </c>
      <c r="Z107" s="96">
        <f t="shared" si="3"/>
        <v>81.937</v>
      </c>
      <c r="AA107" s="100"/>
      <c r="AB107" s="103">
        <f>Z107-LARGE((G107,I107,K107,M107,O107,V107,W107,X107,Y107),1)-LARGE((G107,I107,K107,M107,O107,V107,W107,X107,Y107),2)-LARGE((G107,I107,K107,M107,O107,V107,W107,X107,Y107),3)</f>
        <v>51.937</v>
      </c>
    </row>
    <row r="108" spans="2:28" ht="15.75" customHeight="1">
      <c r="B108" s="83">
        <v>105</v>
      </c>
      <c r="C108" s="61" t="s">
        <v>304</v>
      </c>
      <c r="D108" s="64">
        <v>2008</v>
      </c>
      <c r="E108" s="64">
        <v>102</v>
      </c>
      <c r="F108" s="3"/>
      <c r="G108" s="84">
        <v>10</v>
      </c>
      <c r="H108" s="93"/>
      <c r="I108" s="96">
        <v>10</v>
      </c>
      <c r="J108" s="93"/>
      <c r="K108" s="96">
        <v>10</v>
      </c>
      <c r="L108" s="93">
        <v>27.5</v>
      </c>
      <c r="M108" s="96">
        <v>1.96</v>
      </c>
      <c r="N108" s="93"/>
      <c r="O108" s="96">
        <v>10</v>
      </c>
      <c r="P108" s="93"/>
      <c r="Q108" s="93"/>
      <c r="R108" s="93"/>
      <c r="S108" s="93"/>
      <c r="T108" s="93"/>
      <c r="U108" s="93"/>
      <c r="V108" s="99">
        <v>10</v>
      </c>
      <c r="W108" s="96">
        <v>10</v>
      </c>
      <c r="X108" s="96">
        <v>10</v>
      </c>
      <c r="Y108" s="96">
        <v>10</v>
      </c>
      <c r="Z108" s="96">
        <f t="shared" si="3"/>
        <v>81.96000000000001</v>
      </c>
      <c r="AA108" s="100"/>
      <c r="AB108" s="103">
        <f>Z108-LARGE((G108,I108,K108,M108,O108,V108,W108,X108,Y108),1)-LARGE((G108,I108,K108,M108,O108,V108,W108,X108,Y108),2)-LARGE((G108,I108,K108,M108,O108,V108,W108,X108,Y108),3)</f>
        <v>51.96000000000001</v>
      </c>
    </row>
    <row r="109" spans="2:28" ht="15.75" customHeight="1">
      <c r="B109" s="56">
        <v>106</v>
      </c>
      <c r="C109" s="101" t="s">
        <v>305</v>
      </c>
      <c r="D109" s="66"/>
      <c r="E109" s="3"/>
      <c r="F109" s="2"/>
      <c r="G109" s="84">
        <v>10</v>
      </c>
      <c r="H109" s="93"/>
      <c r="I109" s="96">
        <v>10</v>
      </c>
      <c r="J109" s="93"/>
      <c r="K109" s="96">
        <v>10</v>
      </c>
      <c r="L109" s="93"/>
      <c r="M109" s="96">
        <v>10</v>
      </c>
      <c r="N109" s="93"/>
      <c r="O109" s="96">
        <v>10</v>
      </c>
      <c r="P109" s="93"/>
      <c r="Q109" s="93"/>
      <c r="R109" s="93"/>
      <c r="S109" s="93"/>
      <c r="T109" s="93"/>
      <c r="U109" s="93"/>
      <c r="V109" s="99">
        <v>10</v>
      </c>
      <c r="W109" s="96">
        <v>10</v>
      </c>
      <c r="X109" s="96">
        <v>1.967</v>
      </c>
      <c r="Y109" s="96">
        <v>10</v>
      </c>
      <c r="Z109" s="96">
        <f t="shared" si="3"/>
        <v>81.967</v>
      </c>
      <c r="AA109" s="100"/>
      <c r="AB109" s="103">
        <f>Z109-LARGE((G109,I109,K109,M109,O109,V109,W109,X109,Y109),1)-LARGE((G109,I109,K109,M109,O109,V109,W109,X109,Y109),2)-LARGE((G109,I109,K109,M109,O109,V109,W109,X109,Y109),3)</f>
        <v>51.967</v>
      </c>
    </row>
    <row r="110" spans="2:28" ht="15.75" customHeight="1">
      <c r="B110" s="83">
        <v>107</v>
      </c>
      <c r="C110" s="61" t="s">
        <v>306</v>
      </c>
      <c r="D110" s="64">
        <v>2008</v>
      </c>
      <c r="E110" s="64">
        <v>102</v>
      </c>
      <c r="F110" s="2"/>
      <c r="G110" s="84">
        <v>10</v>
      </c>
      <c r="H110" s="93"/>
      <c r="I110" s="96">
        <v>10</v>
      </c>
      <c r="J110" s="93"/>
      <c r="K110" s="96">
        <v>10</v>
      </c>
      <c r="L110" s="95">
        <v>28.06</v>
      </c>
      <c r="M110" s="96">
        <v>2</v>
      </c>
      <c r="N110" s="93"/>
      <c r="O110" s="96">
        <v>10</v>
      </c>
      <c r="P110" s="93"/>
      <c r="Q110" s="93"/>
      <c r="R110" s="93"/>
      <c r="S110" s="93"/>
      <c r="T110" s="93"/>
      <c r="U110" s="93"/>
      <c r="V110" s="99">
        <v>10</v>
      </c>
      <c r="W110" s="96">
        <v>10</v>
      </c>
      <c r="X110" s="96">
        <v>10</v>
      </c>
      <c r="Y110" s="96">
        <v>10</v>
      </c>
      <c r="Z110" s="96">
        <f t="shared" si="3"/>
        <v>82</v>
      </c>
      <c r="AA110" s="100"/>
      <c r="AB110" s="103">
        <f>Z110-LARGE((G110,I110,K110,M110,O110,V110,W110,X110,Y110),1)-LARGE((G110,I110,K110,M110,O110,V110,W110,X110,Y110),2)-LARGE((G110,I110,K110,M110,O110,V110,W110,X110,Y110),3)</f>
        <v>52</v>
      </c>
    </row>
    <row r="111" spans="2:28" ht="15.75" customHeight="1">
      <c r="B111" s="56">
        <v>108</v>
      </c>
      <c r="C111" s="61" t="s">
        <v>307</v>
      </c>
      <c r="D111" s="64">
        <v>2007</v>
      </c>
      <c r="E111" s="64" t="s">
        <v>75</v>
      </c>
      <c r="F111" s="2"/>
      <c r="G111" s="84">
        <v>10</v>
      </c>
      <c r="H111" s="93"/>
      <c r="I111" s="96">
        <v>10</v>
      </c>
      <c r="J111" s="93"/>
      <c r="K111" s="96">
        <v>10</v>
      </c>
      <c r="L111" s="95">
        <v>28.21</v>
      </c>
      <c r="M111" s="96">
        <v>2.011</v>
      </c>
      <c r="N111" s="93"/>
      <c r="O111" s="96">
        <v>10</v>
      </c>
      <c r="P111" s="93"/>
      <c r="Q111" s="93"/>
      <c r="R111" s="93"/>
      <c r="S111" s="93"/>
      <c r="T111" s="93"/>
      <c r="U111" s="93"/>
      <c r="V111" s="99">
        <v>10</v>
      </c>
      <c r="W111" s="96">
        <v>10</v>
      </c>
      <c r="X111" s="96">
        <v>10</v>
      </c>
      <c r="Y111" s="96">
        <v>10</v>
      </c>
      <c r="Z111" s="96">
        <f t="shared" si="3"/>
        <v>82.011</v>
      </c>
      <c r="AA111" s="100"/>
      <c r="AB111" s="103">
        <f>Z111-LARGE((G111,I111,K111,M111,O111,V111,W111,X111,Y111),1)-LARGE((G111,I111,K111,M111,O111,V111,W111,X111,Y111),2)-LARGE((G111,I111,K111,M111,O111,V111,W111,X111,Y111),3)</f>
        <v>52.010999999999996</v>
      </c>
    </row>
    <row r="112" spans="2:28" ht="15.75" customHeight="1">
      <c r="B112" s="83">
        <v>109</v>
      </c>
      <c r="C112" s="61" t="s">
        <v>308</v>
      </c>
      <c r="D112" s="64">
        <v>2008</v>
      </c>
      <c r="E112" s="64" t="s">
        <v>113</v>
      </c>
      <c r="F112" s="2"/>
      <c r="G112" s="84">
        <v>10</v>
      </c>
      <c r="H112" s="93"/>
      <c r="I112" s="96">
        <v>10</v>
      </c>
      <c r="J112" s="93"/>
      <c r="K112" s="96">
        <v>10</v>
      </c>
      <c r="L112" s="95">
        <v>28.91</v>
      </c>
      <c r="M112" s="96">
        <v>2.061</v>
      </c>
      <c r="N112" s="93"/>
      <c r="O112" s="96">
        <v>10</v>
      </c>
      <c r="P112" s="93"/>
      <c r="Q112" s="93"/>
      <c r="R112" s="93"/>
      <c r="S112" s="93"/>
      <c r="T112" s="93"/>
      <c r="U112" s="93"/>
      <c r="V112" s="99">
        <v>10</v>
      </c>
      <c r="W112" s="96">
        <v>10</v>
      </c>
      <c r="X112" s="96">
        <v>10</v>
      </c>
      <c r="Y112" s="96">
        <v>10</v>
      </c>
      <c r="Z112" s="96">
        <f t="shared" si="3"/>
        <v>82.061</v>
      </c>
      <c r="AA112" s="100"/>
      <c r="AB112" s="103">
        <f>Z112-LARGE((G112,I112,K112,M112,O112,V112,W112,X112,Y112),1)-LARGE((G112,I112,K112,M112,O112,V112,W112,X112,Y112),2)-LARGE((G112,I112,K112,M112,O112,V112,W112,X112,Y112),3)</f>
        <v>52.06100000000001</v>
      </c>
    </row>
    <row r="113" spans="2:28" ht="15.75" customHeight="1">
      <c r="B113" s="56">
        <v>110</v>
      </c>
      <c r="C113" s="61" t="s">
        <v>309</v>
      </c>
      <c r="D113" s="64">
        <v>2007</v>
      </c>
      <c r="E113" s="64" t="s">
        <v>20</v>
      </c>
      <c r="F113" s="2"/>
      <c r="G113" s="84">
        <v>10</v>
      </c>
      <c r="H113" s="93"/>
      <c r="I113" s="96">
        <v>10</v>
      </c>
      <c r="J113" s="93"/>
      <c r="K113" s="96">
        <v>10</v>
      </c>
      <c r="L113" s="95">
        <v>29.09</v>
      </c>
      <c r="M113" s="96">
        <v>2.073</v>
      </c>
      <c r="N113" s="93"/>
      <c r="O113" s="96">
        <v>10</v>
      </c>
      <c r="P113" s="93"/>
      <c r="Q113" s="93"/>
      <c r="R113" s="93"/>
      <c r="S113" s="93"/>
      <c r="T113" s="93"/>
      <c r="U113" s="93"/>
      <c r="V113" s="99">
        <v>10</v>
      </c>
      <c r="W113" s="96">
        <v>10</v>
      </c>
      <c r="X113" s="96">
        <v>10</v>
      </c>
      <c r="Y113" s="96">
        <v>10</v>
      </c>
      <c r="Z113" s="96">
        <f t="shared" si="3"/>
        <v>82.07300000000001</v>
      </c>
      <c r="AA113" s="100"/>
      <c r="AB113" s="103">
        <f>Z113-LARGE((G113,I113,K113,M113,O113,V113,W113,X113,Y113),1)-LARGE((G113,I113,K113,M113,O113,V113,W113,X113,Y113),2)-LARGE((G113,I113,K113,M113,O113,V113,W113,X113,Y113),3)</f>
        <v>52.07300000000001</v>
      </c>
    </row>
    <row r="114" spans="2:28" ht="15.75" customHeight="1">
      <c r="B114" s="83">
        <v>111</v>
      </c>
      <c r="C114" s="101" t="s">
        <v>310</v>
      </c>
      <c r="D114" s="66"/>
      <c r="E114" s="3"/>
      <c r="F114" s="2"/>
      <c r="G114" s="84">
        <v>10</v>
      </c>
      <c r="H114" s="93"/>
      <c r="I114" s="96">
        <v>10</v>
      </c>
      <c r="J114" s="93"/>
      <c r="K114" s="96">
        <v>10</v>
      </c>
      <c r="L114" s="93"/>
      <c r="M114" s="96">
        <v>10</v>
      </c>
      <c r="N114" s="93"/>
      <c r="O114" s="96">
        <v>10</v>
      </c>
      <c r="P114" s="93"/>
      <c r="Q114" s="93"/>
      <c r="R114" s="93"/>
      <c r="S114" s="93"/>
      <c r="T114" s="93"/>
      <c r="U114" s="93"/>
      <c r="V114" s="99">
        <v>2.106</v>
      </c>
      <c r="W114" s="96">
        <v>10</v>
      </c>
      <c r="X114" s="96">
        <v>10</v>
      </c>
      <c r="Y114" s="96">
        <v>10</v>
      </c>
      <c r="Z114" s="96">
        <f t="shared" si="3"/>
        <v>82.106</v>
      </c>
      <c r="AA114" s="100"/>
      <c r="AB114" s="103">
        <f>Z114-LARGE((G114,I114,K114,M114,O114,V114,W114,X114,Y114),1)-LARGE((G114,I114,K114,M114,O114,V114,W114,X114,Y114),2)-LARGE((G114,I114,K114,M114,O114,V114,W114,X114,Y114),3)</f>
        <v>52.105999999999995</v>
      </c>
    </row>
    <row r="115" spans="2:28" ht="15.75" customHeight="1">
      <c r="B115" s="56">
        <v>112</v>
      </c>
      <c r="C115" s="2" t="s">
        <v>311</v>
      </c>
      <c r="D115" s="3">
        <v>2008</v>
      </c>
      <c r="E115" s="3" t="s">
        <v>81</v>
      </c>
      <c r="F115" s="2"/>
      <c r="G115" s="84">
        <v>10</v>
      </c>
      <c r="H115" s="93"/>
      <c r="I115" s="96">
        <v>10</v>
      </c>
      <c r="J115" s="93"/>
      <c r="K115" s="96">
        <v>10</v>
      </c>
      <c r="L115" s="95">
        <v>29.63</v>
      </c>
      <c r="M115" s="96">
        <v>2.112</v>
      </c>
      <c r="N115" s="93"/>
      <c r="O115" s="96">
        <v>10</v>
      </c>
      <c r="P115" s="93"/>
      <c r="Q115" s="93"/>
      <c r="R115" s="93"/>
      <c r="S115" s="93"/>
      <c r="T115" s="93"/>
      <c r="U115" s="93"/>
      <c r="V115" s="99">
        <v>10</v>
      </c>
      <c r="W115" s="96">
        <v>10</v>
      </c>
      <c r="X115" s="96">
        <v>10</v>
      </c>
      <c r="Y115" s="96">
        <v>10</v>
      </c>
      <c r="Z115" s="96">
        <f t="shared" si="3"/>
        <v>82.112</v>
      </c>
      <c r="AA115" s="100"/>
      <c r="AB115" s="103">
        <f>Z115-LARGE((G115,I115,K115,M115,O115,V115,W115,X115,Y115),1)-LARGE((G115,I115,K115,M115,O115,V115,W115,X115,Y115),2)-LARGE((G115,I115,K115,M115,O115,V115,W115,X115,Y115),3)</f>
        <v>52.111999999999995</v>
      </c>
    </row>
    <row r="116" spans="2:28" ht="15.75" customHeight="1">
      <c r="B116" s="83">
        <v>113</v>
      </c>
      <c r="C116" s="2" t="s">
        <v>312</v>
      </c>
      <c r="D116" s="3">
        <v>2008</v>
      </c>
      <c r="E116" s="3" t="s">
        <v>81</v>
      </c>
      <c r="F116" s="2"/>
      <c r="G116" s="84">
        <v>10</v>
      </c>
      <c r="H116" s="93"/>
      <c r="I116" s="96">
        <v>10</v>
      </c>
      <c r="J116" s="93"/>
      <c r="K116" s="96">
        <v>10</v>
      </c>
      <c r="L116" s="95">
        <v>31.03</v>
      </c>
      <c r="M116" s="96">
        <v>2.212</v>
      </c>
      <c r="N116" s="93"/>
      <c r="O116" s="96">
        <v>10</v>
      </c>
      <c r="P116" s="93"/>
      <c r="Q116" s="93"/>
      <c r="R116" s="93"/>
      <c r="S116" s="93"/>
      <c r="T116" s="93"/>
      <c r="U116" s="93"/>
      <c r="V116" s="99">
        <v>10</v>
      </c>
      <c r="W116" s="96">
        <v>10</v>
      </c>
      <c r="X116" s="96">
        <v>10</v>
      </c>
      <c r="Y116" s="96">
        <v>10</v>
      </c>
      <c r="Z116" s="96">
        <f t="shared" si="3"/>
        <v>82.212</v>
      </c>
      <c r="AA116" s="100"/>
      <c r="AB116" s="103">
        <f>Z116-LARGE((G116,I116,K116,M116,O116,V116,W116,X116,Y116),1)-LARGE((G116,I116,K116,M116,O116,V116,W116,X116,Y116),2)-LARGE((G116,I116,K116,M116,O116,V116,W116,X116,Y116),3)</f>
        <v>52.212</v>
      </c>
    </row>
    <row r="117" spans="2:28" ht="15.75" customHeight="1">
      <c r="B117" s="56">
        <v>114</v>
      </c>
      <c r="C117" s="61" t="s">
        <v>313</v>
      </c>
      <c r="D117" s="64">
        <v>2008</v>
      </c>
      <c r="E117" s="64">
        <v>49</v>
      </c>
      <c r="F117" s="2"/>
      <c r="G117" s="84">
        <v>10</v>
      </c>
      <c r="H117" s="93"/>
      <c r="I117" s="96">
        <v>10</v>
      </c>
      <c r="J117" s="93"/>
      <c r="K117" s="96">
        <v>10</v>
      </c>
      <c r="L117" s="95">
        <v>31.06</v>
      </c>
      <c r="M117" s="96">
        <v>2.214</v>
      </c>
      <c r="N117" s="93"/>
      <c r="O117" s="96">
        <v>10</v>
      </c>
      <c r="P117" s="93"/>
      <c r="Q117" s="93"/>
      <c r="R117" s="93"/>
      <c r="S117" s="93"/>
      <c r="T117" s="93"/>
      <c r="U117" s="93"/>
      <c r="V117" s="99">
        <v>10</v>
      </c>
      <c r="W117" s="96">
        <v>10</v>
      </c>
      <c r="X117" s="96">
        <v>10</v>
      </c>
      <c r="Y117" s="96">
        <v>10</v>
      </c>
      <c r="Z117" s="96">
        <f t="shared" si="3"/>
        <v>82.214</v>
      </c>
      <c r="AA117" s="100"/>
      <c r="AB117" s="103">
        <f>Z117-LARGE((G117,I117,K117,M117,O117,V117,W117,X117,Y117),1)-LARGE((G117,I117,K117,M117,O117,V117,W117,X117,Y117),2)-LARGE((G117,I117,K117,M117,O117,V117,W117,X117,Y117),3)</f>
        <v>52.214</v>
      </c>
    </row>
    <row r="118" spans="2:28" ht="15.75" customHeight="1">
      <c r="B118" s="83">
        <v>115</v>
      </c>
      <c r="C118" s="61" t="s">
        <v>314</v>
      </c>
      <c r="D118" s="64">
        <v>2009</v>
      </c>
      <c r="E118" s="64" t="s">
        <v>113</v>
      </c>
      <c r="F118" s="2"/>
      <c r="G118" s="84">
        <v>10</v>
      </c>
      <c r="H118" s="93"/>
      <c r="I118" s="96">
        <v>10</v>
      </c>
      <c r="J118" s="93"/>
      <c r="K118" s="96">
        <v>10</v>
      </c>
      <c r="L118" s="95">
        <v>31.96</v>
      </c>
      <c r="M118" s="96">
        <v>2.278</v>
      </c>
      <c r="N118" s="93"/>
      <c r="O118" s="96">
        <v>10</v>
      </c>
      <c r="P118" s="93"/>
      <c r="Q118" s="93"/>
      <c r="R118" s="93"/>
      <c r="S118" s="93"/>
      <c r="T118" s="93"/>
      <c r="U118" s="93"/>
      <c r="V118" s="99">
        <v>10</v>
      </c>
      <c r="W118" s="96">
        <v>10</v>
      </c>
      <c r="X118" s="96">
        <v>10</v>
      </c>
      <c r="Y118" s="96">
        <v>10</v>
      </c>
      <c r="Z118" s="96">
        <f t="shared" si="3"/>
        <v>82.27799999999999</v>
      </c>
      <c r="AA118" s="100"/>
      <c r="AB118" s="103">
        <f>Z118-LARGE((G118,I118,K118,M118,O118,V118,W118,X118,Y118),1)-LARGE((G118,I118,K118,M118,O118,V118,W118,X118,Y118),2)-LARGE((G118,I118,K118,M118,O118,V118,W118,X118,Y118),3)</f>
        <v>52.27799999999999</v>
      </c>
    </row>
    <row r="119" spans="2:28" ht="15.75" customHeight="1">
      <c r="B119" s="56">
        <v>116</v>
      </c>
      <c r="C119" s="61" t="s">
        <v>315</v>
      </c>
      <c r="D119" s="64">
        <v>2008</v>
      </c>
      <c r="E119" s="64">
        <v>102</v>
      </c>
      <c r="F119" s="2"/>
      <c r="G119" s="84">
        <v>10</v>
      </c>
      <c r="H119" s="93"/>
      <c r="I119" s="96">
        <v>10</v>
      </c>
      <c r="J119" s="93"/>
      <c r="K119" s="96">
        <v>10</v>
      </c>
      <c r="L119" s="95">
        <v>32.35</v>
      </c>
      <c r="M119" s="96">
        <v>2.306</v>
      </c>
      <c r="N119" s="93"/>
      <c r="O119" s="96">
        <v>10</v>
      </c>
      <c r="P119" s="93"/>
      <c r="Q119" s="93"/>
      <c r="R119" s="93"/>
      <c r="S119" s="93"/>
      <c r="T119" s="93"/>
      <c r="U119" s="93"/>
      <c r="V119" s="99">
        <v>10</v>
      </c>
      <c r="W119" s="96">
        <v>10</v>
      </c>
      <c r="X119" s="96">
        <v>10</v>
      </c>
      <c r="Y119" s="96">
        <v>10</v>
      </c>
      <c r="Z119" s="96">
        <f t="shared" si="3"/>
        <v>82.306</v>
      </c>
      <c r="AA119" s="16"/>
      <c r="AB119" s="103">
        <f>Z119-LARGE((G119,I119,K119,M119,O119,V119,W119,X119,Y119),1)-LARGE((G119,I119,K119,M119,O119,V119,W119,X119,Y119),2)-LARGE((G119,I119,K119,M119,O119,V119,W119,X119,Y119),3)</f>
        <v>52.306</v>
      </c>
    </row>
    <row r="120" spans="2:28" ht="15.75" customHeight="1">
      <c r="B120" s="83">
        <v>117</v>
      </c>
      <c r="C120" s="61" t="s">
        <v>316</v>
      </c>
      <c r="D120" s="64">
        <v>2009</v>
      </c>
      <c r="E120" s="64">
        <v>102</v>
      </c>
      <c r="F120" s="2"/>
      <c r="G120" s="84">
        <v>10</v>
      </c>
      <c r="H120" s="93"/>
      <c r="I120" s="96">
        <v>10</v>
      </c>
      <c r="J120" s="93"/>
      <c r="K120" s="96">
        <v>10</v>
      </c>
      <c r="L120" s="95">
        <v>32.47</v>
      </c>
      <c r="M120" s="96">
        <v>2.314</v>
      </c>
      <c r="N120" s="93"/>
      <c r="O120" s="96">
        <v>10</v>
      </c>
      <c r="P120" s="93"/>
      <c r="Q120" s="93"/>
      <c r="R120" s="93"/>
      <c r="S120" s="93"/>
      <c r="T120" s="93"/>
      <c r="U120" s="93"/>
      <c r="V120" s="99">
        <v>10</v>
      </c>
      <c r="W120" s="96">
        <v>10</v>
      </c>
      <c r="X120" s="96">
        <v>10</v>
      </c>
      <c r="Y120" s="96">
        <v>10</v>
      </c>
      <c r="Z120" s="96">
        <f t="shared" si="3"/>
        <v>82.314</v>
      </c>
      <c r="AB120" s="103">
        <f>Z120-LARGE((G120,I120,K120,M120,O120,V120,W120,X120,Y120),1)-LARGE((G120,I120,K120,M120,O120,V120,W120,X120,Y120),2)-LARGE((G120,I120,K120,M120,O120,V120,W120,X120,Y120),3)</f>
        <v>52.31399999999999</v>
      </c>
    </row>
    <row r="121" spans="2:28" ht="15.75" customHeight="1">
      <c r="B121" s="56">
        <v>118</v>
      </c>
      <c r="C121" s="61" t="s">
        <v>317</v>
      </c>
      <c r="D121" s="64">
        <v>2008</v>
      </c>
      <c r="E121" s="64" t="s">
        <v>64</v>
      </c>
      <c r="F121" s="2"/>
      <c r="G121" s="84">
        <v>10</v>
      </c>
      <c r="H121" s="93"/>
      <c r="I121" s="96">
        <v>10</v>
      </c>
      <c r="J121" s="93"/>
      <c r="K121" s="96">
        <v>10</v>
      </c>
      <c r="L121" s="95">
        <v>32.67</v>
      </c>
      <c r="M121" s="96">
        <v>2.329</v>
      </c>
      <c r="N121" s="93"/>
      <c r="O121" s="96">
        <v>10</v>
      </c>
      <c r="P121" s="93"/>
      <c r="Q121" s="93"/>
      <c r="R121" s="93"/>
      <c r="S121" s="93"/>
      <c r="T121" s="93"/>
      <c r="U121" s="93"/>
      <c r="V121" s="99">
        <v>10</v>
      </c>
      <c r="W121" s="96">
        <v>10</v>
      </c>
      <c r="X121" s="96">
        <v>10</v>
      </c>
      <c r="Y121" s="96">
        <v>10</v>
      </c>
      <c r="Z121" s="96">
        <f t="shared" si="3"/>
        <v>82.32900000000001</v>
      </c>
      <c r="AB121" s="103">
        <f>Z121-LARGE((G121,I121,K121,M121,O121,V121,W121,X121,Y121),1)-LARGE((G121,I121,K121,M121,O121,V121,W121,X121,Y121),2)-LARGE((G121,I121,K121,M121,O121,V121,W121,X121,Y121),3)</f>
        <v>52.32900000000001</v>
      </c>
    </row>
    <row r="122" spans="2:28" ht="15.75" customHeight="1">
      <c r="B122" s="83">
        <v>119</v>
      </c>
      <c r="C122" s="2" t="s">
        <v>318</v>
      </c>
      <c r="D122" s="3">
        <v>2008</v>
      </c>
      <c r="E122" s="3" t="s">
        <v>81</v>
      </c>
      <c r="F122" s="2"/>
      <c r="G122" s="84">
        <v>10</v>
      </c>
      <c r="H122" s="93"/>
      <c r="I122" s="96">
        <v>10</v>
      </c>
      <c r="J122" s="93"/>
      <c r="K122" s="96">
        <v>10</v>
      </c>
      <c r="L122" s="95">
        <v>33.09</v>
      </c>
      <c r="M122" s="96">
        <v>2.359</v>
      </c>
      <c r="N122" s="93"/>
      <c r="O122" s="96">
        <v>10</v>
      </c>
      <c r="P122" s="93"/>
      <c r="Q122" s="93"/>
      <c r="R122" s="93"/>
      <c r="S122" s="93"/>
      <c r="T122" s="93"/>
      <c r="U122" s="93"/>
      <c r="V122" s="99">
        <v>10</v>
      </c>
      <c r="W122" s="96">
        <v>10</v>
      </c>
      <c r="X122" s="96">
        <v>10</v>
      </c>
      <c r="Y122" s="96">
        <v>10</v>
      </c>
      <c r="Z122" s="96">
        <f t="shared" si="3"/>
        <v>82.35900000000001</v>
      </c>
      <c r="AB122" s="103">
        <f>Z122-LARGE((G122,I122,K122,M122,O122,V122,W122,X122,Y122),1)-LARGE((G122,I122,K122,M122,O122,V122,W122,X122,Y122),2)-LARGE((G122,I122,K122,M122,O122,V122,W122,X122,Y122),3)</f>
        <v>52.35900000000001</v>
      </c>
    </row>
    <row r="123" spans="2:28" ht="15.75" customHeight="1">
      <c r="B123" s="56">
        <v>120</v>
      </c>
      <c r="C123" s="61" t="s">
        <v>319</v>
      </c>
      <c r="D123" s="64">
        <v>2008</v>
      </c>
      <c r="E123" s="64">
        <v>102</v>
      </c>
      <c r="F123" s="2"/>
      <c r="G123" s="84">
        <v>10</v>
      </c>
      <c r="H123" s="93"/>
      <c r="I123" s="96">
        <v>10</v>
      </c>
      <c r="J123" s="93"/>
      <c r="K123" s="96">
        <v>10</v>
      </c>
      <c r="L123" s="95">
        <v>33.09</v>
      </c>
      <c r="M123" s="96">
        <v>2.359</v>
      </c>
      <c r="N123" s="93"/>
      <c r="O123" s="96">
        <v>10</v>
      </c>
      <c r="P123" s="93"/>
      <c r="Q123" s="93"/>
      <c r="R123" s="93"/>
      <c r="S123" s="93"/>
      <c r="T123" s="93"/>
      <c r="U123" s="93"/>
      <c r="V123" s="99">
        <v>10</v>
      </c>
      <c r="W123" s="96">
        <v>10</v>
      </c>
      <c r="X123" s="96">
        <v>10</v>
      </c>
      <c r="Y123" s="96">
        <v>10</v>
      </c>
      <c r="Z123" s="96">
        <f t="shared" si="3"/>
        <v>82.35900000000001</v>
      </c>
      <c r="AB123" s="103">
        <f>Z123-LARGE((G123,I123,K123,M123,O123,V123,W123,X123,Y123),1)-LARGE((G123,I123,K123,M123,O123,V123,W123,X123,Y123),2)-LARGE((G123,I123,K123,M123,O123,V123,W123,X123,Y123),3)</f>
        <v>52.35900000000001</v>
      </c>
    </row>
    <row r="124" spans="2:28" ht="15.75" customHeight="1">
      <c r="B124" s="83">
        <v>121</v>
      </c>
      <c r="C124" s="61" t="s">
        <v>320</v>
      </c>
      <c r="D124" s="64">
        <v>2006</v>
      </c>
      <c r="E124" s="64" t="s">
        <v>60</v>
      </c>
      <c r="F124" s="2"/>
      <c r="G124" s="84">
        <v>10</v>
      </c>
      <c r="H124" s="93"/>
      <c r="I124" s="96">
        <v>10</v>
      </c>
      <c r="J124" s="93"/>
      <c r="K124" s="96">
        <v>10</v>
      </c>
      <c r="L124" s="95">
        <v>35.6</v>
      </c>
      <c r="M124" s="96">
        <v>2.537</v>
      </c>
      <c r="N124" s="93"/>
      <c r="O124" s="96">
        <v>10</v>
      </c>
      <c r="P124" s="93"/>
      <c r="Q124" s="93"/>
      <c r="R124" s="93"/>
      <c r="S124" s="93"/>
      <c r="T124" s="93"/>
      <c r="U124" s="93"/>
      <c r="V124" s="99">
        <v>10</v>
      </c>
      <c r="W124" s="96">
        <v>10</v>
      </c>
      <c r="X124" s="96">
        <v>10</v>
      </c>
      <c r="Y124" s="96">
        <v>10</v>
      </c>
      <c r="Z124" s="96">
        <f t="shared" si="3"/>
        <v>82.537</v>
      </c>
      <c r="AA124" s="109"/>
      <c r="AB124" s="103">
        <f>Z124-LARGE((G124,I124,K124,M124,O124,V124,W124,X124,Y124),1)-LARGE((G124,I124,K124,M124,O124,V124,W124,X124,Y124),2)-LARGE((G124,I124,K124,M124,O124,V124,W124,X124,Y124),3)</f>
        <v>52.537000000000006</v>
      </c>
    </row>
    <row r="125" spans="2:28" ht="15.75" customHeight="1">
      <c r="B125" s="56">
        <v>122</v>
      </c>
      <c r="C125" s="61" t="s">
        <v>321</v>
      </c>
      <c r="D125" s="64">
        <v>2008</v>
      </c>
      <c r="E125" s="64" t="s">
        <v>90</v>
      </c>
      <c r="F125" s="2"/>
      <c r="G125" s="84">
        <v>10</v>
      </c>
      <c r="H125" s="93"/>
      <c r="I125" s="96">
        <v>10</v>
      </c>
      <c r="J125" s="93"/>
      <c r="K125" s="96">
        <v>10</v>
      </c>
      <c r="L125" s="93"/>
      <c r="M125" s="96">
        <v>10</v>
      </c>
      <c r="N125" s="93"/>
      <c r="O125" s="96">
        <v>10</v>
      </c>
      <c r="P125" s="93"/>
      <c r="Q125" s="93"/>
      <c r="R125" s="93"/>
      <c r="S125" s="93"/>
      <c r="T125" s="93"/>
      <c r="U125" s="93"/>
      <c r="V125" s="99">
        <v>2.539</v>
      </c>
      <c r="W125" s="96">
        <v>10</v>
      </c>
      <c r="X125" s="96">
        <v>10</v>
      </c>
      <c r="Y125" s="96">
        <v>10</v>
      </c>
      <c r="Z125" s="96">
        <f t="shared" si="3"/>
        <v>82.539</v>
      </c>
      <c r="AA125" s="16"/>
      <c r="AB125" s="103">
        <f>Z125-LARGE((G125,I125,K125,M125,O125,V125,W125,X125,Y125),1)-LARGE((G125,I125,K125,M125,O125,V125,W125,X125,Y125),2)-LARGE((G125,I125,K125,M125,O125,V125,W125,X125,Y125),3)</f>
        <v>52.539</v>
      </c>
    </row>
    <row r="126" spans="2:28" ht="15.75" customHeight="1">
      <c r="B126" s="83">
        <v>123</v>
      </c>
      <c r="C126" s="2" t="s">
        <v>322</v>
      </c>
      <c r="D126" s="3">
        <v>2007</v>
      </c>
      <c r="E126" s="3" t="s">
        <v>32</v>
      </c>
      <c r="F126" s="2"/>
      <c r="G126" s="84">
        <v>10</v>
      </c>
      <c r="H126" s="93"/>
      <c r="I126" s="96">
        <v>10</v>
      </c>
      <c r="J126" s="93"/>
      <c r="K126" s="96">
        <v>10</v>
      </c>
      <c r="L126" s="95">
        <v>36.09</v>
      </c>
      <c r="M126" s="96">
        <v>2.572</v>
      </c>
      <c r="N126" s="93"/>
      <c r="O126" s="96">
        <v>10</v>
      </c>
      <c r="P126" s="93"/>
      <c r="Q126" s="93"/>
      <c r="R126" s="93"/>
      <c r="S126" s="93"/>
      <c r="T126" s="93"/>
      <c r="U126" s="93"/>
      <c r="V126" s="99">
        <v>10</v>
      </c>
      <c r="W126" s="96">
        <v>10</v>
      </c>
      <c r="X126" s="96">
        <v>10</v>
      </c>
      <c r="Y126" s="96">
        <v>10</v>
      </c>
      <c r="Z126" s="96">
        <f t="shared" si="3"/>
        <v>82.572</v>
      </c>
      <c r="AB126" s="103">
        <f>Z126-LARGE((G126,I126,K126,M126,O126,V126,W126,X126,Y126),1)-LARGE((G126,I126,K126,M126,O126,V126,W126,X126,Y126),2)-LARGE((G126,I126,K126,M126,O126,V126,W126,X126,Y126),3)</f>
        <v>52.572</v>
      </c>
    </row>
    <row r="127" spans="2:28" ht="15.75" customHeight="1">
      <c r="B127" s="56">
        <v>124</v>
      </c>
      <c r="C127" s="61" t="s">
        <v>323</v>
      </c>
      <c r="D127" s="64">
        <v>2007</v>
      </c>
      <c r="E127" s="64" t="s">
        <v>60</v>
      </c>
      <c r="F127" s="2"/>
      <c r="G127" s="84">
        <v>10</v>
      </c>
      <c r="H127" s="93"/>
      <c r="I127" s="96">
        <v>10</v>
      </c>
      <c r="J127" s="93"/>
      <c r="K127" s="96">
        <v>10</v>
      </c>
      <c r="L127" s="95">
        <v>36.66</v>
      </c>
      <c r="M127" s="96">
        <v>2.613</v>
      </c>
      <c r="N127" s="93"/>
      <c r="O127" s="96">
        <v>10</v>
      </c>
      <c r="P127" s="93"/>
      <c r="Q127" s="93"/>
      <c r="R127" s="93"/>
      <c r="S127" s="93"/>
      <c r="T127" s="93"/>
      <c r="U127" s="93"/>
      <c r="V127" s="99">
        <v>10</v>
      </c>
      <c r="W127" s="96">
        <v>10</v>
      </c>
      <c r="X127" s="96">
        <v>10</v>
      </c>
      <c r="Y127" s="96">
        <v>10</v>
      </c>
      <c r="Z127" s="96">
        <f t="shared" si="3"/>
        <v>82.613</v>
      </c>
      <c r="AB127" s="103">
        <f>Z127-LARGE((G127,I127,K127,M127,O127,V127,W127,X127,Y127),1)-LARGE((G127,I127,K127,M127,O127,V127,W127,X127,Y127),2)-LARGE((G127,I127,K127,M127,O127,V127,W127,X127,Y127),3)</f>
        <v>52.613</v>
      </c>
    </row>
    <row r="128" spans="2:28" ht="14.25" customHeight="1">
      <c r="B128" s="83">
        <v>125</v>
      </c>
      <c r="C128" s="61" t="s">
        <v>324</v>
      </c>
      <c r="D128" s="64">
        <v>2010</v>
      </c>
      <c r="E128" s="64" t="s">
        <v>162</v>
      </c>
      <c r="F128" s="2"/>
      <c r="G128" s="84">
        <v>10</v>
      </c>
      <c r="H128" s="93"/>
      <c r="I128" s="96">
        <v>10</v>
      </c>
      <c r="J128" s="93"/>
      <c r="K128" s="96">
        <v>10</v>
      </c>
      <c r="L128" s="95">
        <v>37</v>
      </c>
      <c r="M128" s="96">
        <v>2.637</v>
      </c>
      <c r="N128" s="93"/>
      <c r="O128" s="96">
        <v>10</v>
      </c>
      <c r="P128" s="93"/>
      <c r="Q128" s="93"/>
      <c r="R128" s="93"/>
      <c r="S128" s="93"/>
      <c r="T128" s="93"/>
      <c r="U128" s="93"/>
      <c r="V128" s="99">
        <v>10</v>
      </c>
      <c r="W128" s="96">
        <v>10</v>
      </c>
      <c r="X128" s="96">
        <v>10</v>
      </c>
      <c r="Y128" s="96">
        <v>10</v>
      </c>
      <c r="Z128" s="96">
        <f t="shared" si="3"/>
        <v>82.637</v>
      </c>
      <c r="AB128" s="103">
        <f>Z128-LARGE((G128,I128,K128,M128,O128,V128,W128,X128,Y128),1)-LARGE((G128,I128,K128,M128,O128,V128,W128,X128,Y128),2)-LARGE((G128,I128,K128,M128,O128,V128,W128,X128,Y128),3)</f>
        <v>52.637</v>
      </c>
    </row>
    <row r="129" spans="2:28" ht="18" customHeight="1">
      <c r="B129" s="56">
        <v>126</v>
      </c>
      <c r="C129" s="61" t="s">
        <v>325</v>
      </c>
      <c r="D129" s="64">
        <v>2006</v>
      </c>
      <c r="E129" s="64" t="s">
        <v>160</v>
      </c>
      <c r="F129" s="2"/>
      <c r="G129" s="84">
        <v>10</v>
      </c>
      <c r="H129" s="93"/>
      <c r="I129" s="96">
        <v>10</v>
      </c>
      <c r="J129" s="93"/>
      <c r="K129" s="96">
        <v>10</v>
      </c>
      <c r="L129" s="95">
        <v>37.13</v>
      </c>
      <c r="M129" s="96">
        <v>2.646</v>
      </c>
      <c r="N129" s="93"/>
      <c r="O129" s="96">
        <v>10</v>
      </c>
      <c r="P129" s="93"/>
      <c r="Q129" s="93"/>
      <c r="R129" s="93"/>
      <c r="S129" s="93"/>
      <c r="T129" s="93"/>
      <c r="U129" s="93"/>
      <c r="V129" s="99">
        <v>10</v>
      </c>
      <c r="W129" s="96">
        <v>10</v>
      </c>
      <c r="X129" s="96">
        <v>10</v>
      </c>
      <c r="Y129" s="96">
        <v>10</v>
      </c>
      <c r="Z129" s="96">
        <f t="shared" si="3"/>
        <v>82.646</v>
      </c>
      <c r="AB129" s="103">
        <f>Z129-LARGE((G129,I129,K129,M129,O129,V129,W129,X129,Y129),1)-LARGE((G129,I129,K129,M129,O129,V129,W129,X129,Y129),2)-LARGE((G129,I129,K129,M129,O129,V129,W129,X129,Y129),3)</f>
        <v>52.646</v>
      </c>
    </row>
    <row r="130" spans="2:28" ht="17.25" customHeight="1">
      <c r="B130" s="83">
        <v>127</v>
      </c>
      <c r="C130" s="61" t="s">
        <v>326</v>
      </c>
      <c r="D130" s="64">
        <v>2006</v>
      </c>
      <c r="E130" s="64" t="s">
        <v>160</v>
      </c>
      <c r="F130" s="2"/>
      <c r="G130" s="84">
        <v>10</v>
      </c>
      <c r="H130" s="93"/>
      <c r="I130" s="96">
        <v>10</v>
      </c>
      <c r="J130" s="93"/>
      <c r="K130" s="96">
        <v>10</v>
      </c>
      <c r="L130" s="95">
        <v>37.24</v>
      </c>
      <c r="M130" s="96">
        <v>2.654</v>
      </c>
      <c r="N130" s="93"/>
      <c r="O130" s="96">
        <v>10</v>
      </c>
      <c r="P130" s="93"/>
      <c r="Q130" s="93"/>
      <c r="R130" s="93"/>
      <c r="S130" s="93"/>
      <c r="T130" s="93"/>
      <c r="U130" s="93"/>
      <c r="V130" s="99">
        <v>10</v>
      </c>
      <c r="W130" s="96">
        <v>10</v>
      </c>
      <c r="X130" s="96">
        <v>10</v>
      </c>
      <c r="Y130" s="96">
        <v>10</v>
      </c>
      <c r="Z130" s="96">
        <f t="shared" si="3"/>
        <v>82.654</v>
      </c>
      <c r="AB130" s="103">
        <f>Z130-LARGE((G130,I130,K130,M130,O130,V130,W130,X130,Y130),1)-LARGE((G130,I130,K130,M130,O130,V130,W130,X130,Y130),2)-LARGE((G130,I130,K130,M130,O130,V130,W130,X130,Y130),3)</f>
        <v>52.653999999999996</v>
      </c>
    </row>
    <row r="131" spans="2:28" ht="14.25" customHeight="1">
      <c r="B131" s="56">
        <v>128</v>
      </c>
      <c r="C131" s="2" t="s">
        <v>327</v>
      </c>
      <c r="D131" s="3"/>
      <c r="E131" s="3"/>
      <c r="F131" s="2"/>
      <c r="G131" s="84">
        <v>10</v>
      </c>
      <c r="H131" s="93"/>
      <c r="I131" s="96">
        <v>10</v>
      </c>
      <c r="J131" s="93"/>
      <c r="K131" s="96">
        <v>10</v>
      </c>
      <c r="L131" s="95">
        <v>38.53</v>
      </c>
      <c r="M131" s="96">
        <v>2.746</v>
      </c>
      <c r="N131" s="93"/>
      <c r="O131" s="96">
        <v>10</v>
      </c>
      <c r="P131" s="93"/>
      <c r="Q131" s="93"/>
      <c r="R131" s="93"/>
      <c r="S131" s="93"/>
      <c r="T131" s="93"/>
      <c r="U131" s="93"/>
      <c r="V131" s="99">
        <v>10</v>
      </c>
      <c r="W131" s="96">
        <v>10</v>
      </c>
      <c r="X131" s="96">
        <v>10</v>
      </c>
      <c r="Y131" s="96">
        <v>10</v>
      </c>
      <c r="Z131" s="96">
        <f t="shared" si="3"/>
        <v>82.74600000000001</v>
      </c>
      <c r="AB131" s="103">
        <f>Z131-LARGE((G131,I131,K131,M131,O131,V131,W131,X131,Y131),1)-LARGE((G131,I131,K131,M131,O131,V131,W131,X131,Y131),2)-LARGE((G131,I131,K131,M131,O131,V131,W131,X131,Y131),3)</f>
        <v>52.74600000000001</v>
      </c>
    </row>
    <row r="132" spans="2:28" ht="15">
      <c r="B132" s="83">
        <v>129</v>
      </c>
      <c r="C132" s="61" t="s">
        <v>328</v>
      </c>
      <c r="D132" s="64">
        <v>2009</v>
      </c>
      <c r="E132" s="64">
        <v>102</v>
      </c>
      <c r="F132" s="2"/>
      <c r="G132" s="84">
        <v>10</v>
      </c>
      <c r="H132" s="93"/>
      <c r="I132" s="96">
        <v>10</v>
      </c>
      <c r="J132" s="93"/>
      <c r="K132" s="96">
        <v>10</v>
      </c>
      <c r="L132" s="95">
        <v>38.87</v>
      </c>
      <c r="M132" s="96">
        <v>2.77</v>
      </c>
      <c r="N132" s="93"/>
      <c r="O132" s="96">
        <v>10</v>
      </c>
      <c r="P132" s="93"/>
      <c r="Q132" s="93"/>
      <c r="R132" s="93"/>
      <c r="S132" s="93"/>
      <c r="T132" s="93"/>
      <c r="U132" s="93"/>
      <c r="V132" s="99">
        <v>10</v>
      </c>
      <c r="W132" s="96">
        <v>10</v>
      </c>
      <c r="X132" s="96">
        <v>10</v>
      </c>
      <c r="Y132" s="96">
        <v>10</v>
      </c>
      <c r="Z132" s="96">
        <f aca="true" t="shared" si="4" ref="Z132:Z159">SUM(G132,I132,K132,M132,O132,V132,W132,X132,Y132)</f>
        <v>82.77000000000001</v>
      </c>
      <c r="AB132" s="103">
        <f>Z132-LARGE((G132,I132,K132,M132,O132,V132,W132,X132,Y132),1)-LARGE((G132,I132,K132,M132,O132,V132,W132,X132,Y132),2)-LARGE((G132,I132,K132,M132,O132,V132,W132,X132,Y132),3)</f>
        <v>52.77000000000001</v>
      </c>
    </row>
    <row r="133" spans="2:28" ht="13.5" customHeight="1">
      <c r="B133" s="56">
        <v>130</v>
      </c>
      <c r="C133" s="61" t="s">
        <v>329</v>
      </c>
      <c r="D133" s="64">
        <v>2006</v>
      </c>
      <c r="E133" s="64" t="s">
        <v>75</v>
      </c>
      <c r="F133" s="2"/>
      <c r="G133" s="84">
        <v>10</v>
      </c>
      <c r="H133" s="93"/>
      <c r="I133" s="96">
        <v>10</v>
      </c>
      <c r="J133" s="93"/>
      <c r="K133" s="96">
        <v>10</v>
      </c>
      <c r="L133" s="95">
        <v>39.47</v>
      </c>
      <c r="M133" s="96">
        <v>2.813</v>
      </c>
      <c r="N133" s="93"/>
      <c r="O133" s="96">
        <v>10</v>
      </c>
      <c r="P133" s="93"/>
      <c r="Q133" s="93"/>
      <c r="R133" s="93"/>
      <c r="S133" s="93"/>
      <c r="T133" s="93"/>
      <c r="U133" s="93"/>
      <c r="V133" s="99">
        <v>10</v>
      </c>
      <c r="W133" s="96">
        <v>10</v>
      </c>
      <c r="X133" s="96">
        <v>10</v>
      </c>
      <c r="Y133" s="96">
        <v>10</v>
      </c>
      <c r="Z133" s="96">
        <f t="shared" si="4"/>
        <v>82.813</v>
      </c>
      <c r="AA133" s="109"/>
      <c r="AB133" s="103">
        <f>Z133-LARGE((G133,I133,K133,M133,O133,V133,W133,X133,Y133),1)-LARGE((G133,I133,K133,M133,O133,V133,W133,X133,Y133),2)-LARGE((G133,I133,K133,M133,O133,V133,W133,X133,Y133),3)</f>
        <v>52.813</v>
      </c>
    </row>
    <row r="134" spans="2:28" ht="15">
      <c r="B134" s="83">
        <v>131</v>
      </c>
      <c r="C134" s="101" t="s">
        <v>330</v>
      </c>
      <c r="D134" s="66"/>
      <c r="E134" s="3"/>
      <c r="F134" s="2"/>
      <c r="G134" s="84">
        <v>10</v>
      </c>
      <c r="H134" s="93"/>
      <c r="I134" s="96">
        <v>10</v>
      </c>
      <c r="J134" s="93"/>
      <c r="K134" s="96">
        <v>10</v>
      </c>
      <c r="L134" s="93"/>
      <c r="M134" s="96">
        <v>10</v>
      </c>
      <c r="N134" s="93"/>
      <c r="O134" s="96">
        <v>10</v>
      </c>
      <c r="P134" s="93"/>
      <c r="Q134" s="93"/>
      <c r="R134" s="93"/>
      <c r="S134" s="93"/>
      <c r="T134" s="93"/>
      <c r="U134" s="93"/>
      <c r="V134" s="99">
        <v>10</v>
      </c>
      <c r="W134" s="96">
        <v>3.038</v>
      </c>
      <c r="X134" s="96">
        <v>10</v>
      </c>
      <c r="Y134" s="96">
        <v>10</v>
      </c>
      <c r="Z134" s="96">
        <f t="shared" si="4"/>
        <v>83.038</v>
      </c>
      <c r="AA134" s="16"/>
      <c r="AB134" s="103">
        <f>Z134-LARGE((G134,I134,K134,M134,O134,V134,W134,X134,Y134),1)-LARGE((G134,I134,K134,M134,O134,V134,W134,X134,Y134),2)-LARGE((G134,I134,K134,M134,O134,V134,W134,X134,Y134),3)</f>
        <v>53.038</v>
      </c>
    </row>
    <row r="135" spans="2:28" ht="15">
      <c r="B135" s="56">
        <v>132</v>
      </c>
      <c r="C135" s="61" t="s">
        <v>331</v>
      </c>
      <c r="D135" s="64">
        <v>2006</v>
      </c>
      <c r="E135" s="64">
        <v>175</v>
      </c>
      <c r="F135" s="2"/>
      <c r="G135" s="84">
        <v>10</v>
      </c>
      <c r="H135" s="93"/>
      <c r="I135" s="96">
        <v>10</v>
      </c>
      <c r="J135" s="93"/>
      <c r="K135" s="96">
        <v>10</v>
      </c>
      <c r="L135" s="95">
        <v>47.04</v>
      </c>
      <c r="M135" s="96">
        <v>3.353</v>
      </c>
      <c r="N135" s="93"/>
      <c r="O135" s="96">
        <v>10</v>
      </c>
      <c r="P135" s="93"/>
      <c r="Q135" s="93"/>
      <c r="R135" s="93"/>
      <c r="S135" s="93"/>
      <c r="T135" s="93"/>
      <c r="U135" s="93"/>
      <c r="V135" s="99">
        <v>10</v>
      </c>
      <c r="W135" s="96">
        <v>10</v>
      </c>
      <c r="X135" s="96">
        <v>10</v>
      </c>
      <c r="Y135" s="96">
        <v>10</v>
      </c>
      <c r="Z135" s="96">
        <f t="shared" si="4"/>
        <v>83.35300000000001</v>
      </c>
      <c r="AB135" s="103">
        <f>Z135-LARGE((G135,I135,K135,M135,O135,V135,W135,X135,Y135),1)-LARGE((G135,I135,K135,M135,O135,V135,W135,X135,Y135),2)-LARGE((G135,I135,K135,M135,O135,V135,W135,X135,Y135),3)</f>
        <v>53.35300000000001</v>
      </c>
    </row>
    <row r="136" spans="2:28" ht="15">
      <c r="B136" s="83">
        <v>133</v>
      </c>
      <c r="C136" s="61" t="s">
        <v>332</v>
      </c>
      <c r="D136" s="64">
        <v>2008</v>
      </c>
      <c r="E136" s="64" t="s">
        <v>73</v>
      </c>
      <c r="F136" s="2"/>
      <c r="G136" s="84">
        <v>10</v>
      </c>
      <c r="H136" s="93"/>
      <c r="I136" s="96">
        <v>10</v>
      </c>
      <c r="J136" s="93"/>
      <c r="K136" s="96">
        <v>10</v>
      </c>
      <c r="L136" s="95">
        <v>49.24</v>
      </c>
      <c r="M136" s="96">
        <v>3.51</v>
      </c>
      <c r="N136" s="93"/>
      <c r="O136" s="96">
        <v>10</v>
      </c>
      <c r="P136" s="93"/>
      <c r="Q136" s="93"/>
      <c r="R136" s="93"/>
      <c r="S136" s="93"/>
      <c r="T136" s="93"/>
      <c r="U136" s="93"/>
      <c r="V136" s="99">
        <v>10</v>
      </c>
      <c r="W136" s="96">
        <v>10</v>
      </c>
      <c r="X136" s="96">
        <v>10</v>
      </c>
      <c r="Y136" s="96">
        <v>10</v>
      </c>
      <c r="Z136" s="96">
        <f t="shared" si="4"/>
        <v>83.50999999999999</v>
      </c>
      <c r="AA136" s="109"/>
      <c r="AB136" s="103">
        <f>Z136-LARGE((G136,I136,K136,M136,O136,V136,W136,X136,Y136),1)-LARGE((G136,I136,K136,M136,O136,V136,W136,X136,Y136),2)-LARGE((G136,I136,K136,M136,O136,V136,W136,X136,Y136),3)</f>
        <v>53.50999999999999</v>
      </c>
    </row>
    <row r="137" spans="2:28" ht="15">
      <c r="B137" s="56">
        <v>134</v>
      </c>
      <c r="C137" s="101" t="s">
        <v>333</v>
      </c>
      <c r="D137" s="66"/>
      <c r="E137" s="3"/>
      <c r="F137" s="2"/>
      <c r="G137" s="84">
        <v>10</v>
      </c>
      <c r="H137" s="93"/>
      <c r="I137" s="96">
        <v>10</v>
      </c>
      <c r="J137" s="93"/>
      <c r="K137" s="96">
        <v>10</v>
      </c>
      <c r="L137" s="93"/>
      <c r="M137" s="96">
        <v>10</v>
      </c>
      <c r="N137" s="93"/>
      <c r="O137" s="96">
        <v>10</v>
      </c>
      <c r="P137" s="93"/>
      <c r="Q137" s="93"/>
      <c r="R137" s="93"/>
      <c r="S137" s="93"/>
      <c r="T137" s="93"/>
      <c r="U137" s="93"/>
      <c r="V137" s="99">
        <v>10</v>
      </c>
      <c r="W137" s="96">
        <v>10</v>
      </c>
      <c r="X137" s="96">
        <v>3.591</v>
      </c>
      <c r="Y137" s="96">
        <v>10</v>
      </c>
      <c r="Z137" s="96">
        <f t="shared" si="4"/>
        <v>83.591</v>
      </c>
      <c r="AA137" s="100"/>
      <c r="AB137" s="103">
        <f>Z137-LARGE((G137,I137,K137,M137,O137,V137,W137,X137,Y137),1)-LARGE((G137,I137,K137,M137,O137,V137,W137,X137,Y137),2)-LARGE((G137,I137,K137,M137,O137,V137,W137,X137,Y137),3)</f>
        <v>53.590999999999994</v>
      </c>
    </row>
    <row r="138" spans="2:28" ht="15">
      <c r="B138" s="83">
        <v>135</v>
      </c>
      <c r="C138" s="101" t="s">
        <v>334</v>
      </c>
      <c r="D138" s="66"/>
      <c r="E138" s="3"/>
      <c r="F138" s="2"/>
      <c r="G138" s="84">
        <v>10</v>
      </c>
      <c r="H138" s="93"/>
      <c r="I138" s="96">
        <v>10</v>
      </c>
      <c r="J138" s="93"/>
      <c r="K138" s="96">
        <v>10</v>
      </c>
      <c r="L138" s="93"/>
      <c r="M138" s="96">
        <v>10</v>
      </c>
      <c r="N138" s="93"/>
      <c r="O138" s="96">
        <v>10</v>
      </c>
      <c r="P138" s="93"/>
      <c r="Q138" s="93"/>
      <c r="R138" s="93"/>
      <c r="S138" s="93"/>
      <c r="T138" s="93"/>
      <c r="U138" s="93"/>
      <c r="V138" s="99">
        <v>10</v>
      </c>
      <c r="W138" s="96">
        <v>10</v>
      </c>
      <c r="X138" s="96">
        <v>3.591</v>
      </c>
      <c r="Y138" s="96">
        <v>10</v>
      </c>
      <c r="Z138" s="96">
        <f t="shared" si="4"/>
        <v>83.591</v>
      </c>
      <c r="AA138" s="100"/>
      <c r="AB138" s="103">
        <f>Z138-LARGE((G138,I138,K138,M138,O138,V138,W138,X138,Y138),1)-LARGE((G138,I138,K138,M138,O138,V138,W138,X138,Y138),2)-LARGE((G138,I138,K138,M138,O138,V138,W138,X138,Y138),3)</f>
        <v>53.590999999999994</v>
      </c>
    </row>
    <row r="139" spans="2:28" ht="15">
      <c r="B139" s="56">
        <v>136</v>
      </c>
      <c r="C139" s="101" t="s">
        <v>335</v>
      </c>
      <c r="D139" s="66">
        <v>2008</v>
      </c>
      <c r="E139" s="3">
        <v>231</v>
      </c>
      <c r="F139" s="2"/>
      <c r="G139" s="84">
        <v>10</v>
      </c>
      <c r="H139" s="93"/>
      <c r="I139" s="96">
        <v>10</v>
      </c>
      <c r="J139" s="93"/>
      <c r="K139" s="96">
        <v>10</v>
      </c>
      <c r="L139" s="93"/>
      <c r="M139" s="96">
        <v>10</v>
      </c>
      <c r="N139" s="93"/>
      <c r="O139" s="96">
        <v>10</v>
      </c>
      <c r="P139" s="93"/>
      <c r="Q139" s="93"/>
      <c r="R139" s="93"/>
      <c r="S139" s="93"/>
      <c r="T139" s="93"/>
      <c r="U139" s="93"/>
      <c r="V139" s="99">
        <v>10</v>
      </c>
      <c r="W139" s="96">
        <v>10</v>
      </c>
      <c r="X139" s="96">
        <v>3.591</v>
      </c>
      <c r="Y139" s="96">
        <v>10</v>
      </c>
      <c r="Z139" s="96">
        <f t="shared" si="4"/>
        <v>83.591</v>
      </c>
      <c r="AA139" s="100"/>
      <c r="AB139" s="103">
        <f>Z139-LARGE((G139,I139,K139,M139,O139,V139,W139,X139,Y139),1)-LARGE((G139,I139,K139,M139,O139,V139,W139,X139,Y139),2)-LARGE((G139,I139,K139,M139,O139,V139,W139,X139,Y139),3)</f>
        <v>53.590999999999994</v>
      </c>
    </row>
    <row r="140" spans="2:28" ht="15">
      <c r="B140" s="83">
        <v>137</v>
      </c>
      <c r="C140" s="101" t="s">
        <v>336</v>
      </c>
      <c r="D140" s="66"/>
      <c r="E140" s="3"/>
      <c r="F140" s="2"/>
      <c r="G140" s="84">
        <v>10</v>
      </c>
      <c r="H140" s="93"/>
      <c r="I140" s="96">
        <v>10</v>
      </c>
      <c r="J140" s="93"/>
      <c r="K140" s="96">
        <v>10</v>
      </c>
      <c r="L140" s="93"/>
      <c r="M140" s="96">
        <v>10</v>
      </c>
      <c r="N140" s="93"/>
      <c r="O140" s="96">
        <v>10</v>
      </c>
      <c r="P140" s="93"/>
      <c r="Q140" s="93"/>
      <c r="R140" s="93"/>
      <c r="S140" s="93"/>
      <c r="T140" s="93"/>
      <c r="U140" s="93"/>
      <c r="V140" s="99">
        <v>10</v>
      </c>
      <c r="W140" s="96">
        <v>10</v>
      </c>
      <c r="X140" s="96">
        <v>3.682</v>
      </c>
      <c r="Y140" s="96">
        <v>10</v>
      </c>
      <c r="Z140" s="96">
        <f t="shared" si="4"/>
        <v>83.682</v>
      </c>
      <c r="AA140" s="16"/>
      <c r="AB140" s="103">
        <f>Z140-LARGE((G140,I140,K140,M140,O140,V140,W140,X140,Y140),1)-LARGE((G140,I140,K140,M140,O140,V140,W140,X140,Y140),2)-LARGE((G140,I140,K140,M140,O140,V140,W140,X140,Y140),3)</f>
        <v>53.682</v>
      </c>
    </row>
    <row r="141" spans="2:28" ht="15" customHeight="1">
      <c r="B141" s="56">
        <v>138</v>
      </c>
      <c r="C141" s="61" t="s">
        <v>337</v>
      </c>
      <c r="D141" s="64">
        <v>2008</v>
      </c>
      <c r="E141" s="64" t="s">
        <v>130</v>
      </c>
      <c r="F141" s="2"/>
      <c r="G141" s="84">
        <v>10</v>
      </c>
      <c r="H141" s="93"/>
      <c r="I141" s="96">
        <v>10</v>
      </c>
      <c r="J141" s="93"/>
      <c r="K141" s="96">
        <v>10</v>
      </c>
      <c r="L141" s="95">
        <v>51.72</v>
      </c>
      <c r="M141" s="96">
        <v>3.686</v>
      </c>
      <c r="N141" s="93"/>
      <c r="O141" s="96">
        <v>10</v>
      </c>
      <c r="P141" s="93"/>
      <c r="Q141" s="93"/>
      <c r="R141" s="93"/>
      <c r="S141" s="93"/>
      <c r="T141" s="93"/>
      <c r="U141" s="93"/>
      <c r="V141" s="99">
        <v>10</v>
      </c>
      <c r="W141" s="96">
        <v>10</v>
      </c>
      <c r="X141" s="96">
        <v>10</v>
      </c>
      <c r="Y141" s="96">
        <v>10</v>
      </c>
      <c r="Z141" s="96">
        <f t="shared" si="4"/>
        <v>83.686</v>
      </c>
      <c r="AB141" s="103">
        <f>Z141-LARGE((G141,I141,K141,M141,O141,V141,W141,X141,Y141),1)-LARGE((G141,I141,K141,M141,O141,V141,W141,X141,Y141),2)-LARGE((G141,I141,K141,M141,O141,V141,W141,X141,Y141),3)</f>
        <v>53.68600000000001</v>
      </c>
    </row>
    <row r="142" spans="2:28" ht="15" customHeight="1">
      <c r="B142" s="83">
        <v>139</v>
      </c>
      <c r="C142" s="61" t="s">
        <v>338</v>
      </c>
      <c r="D142" s="64">
        <v>2007</v>
      </c>
      <c r="E142" s="64" t="s">
        <v>75</v>
      </c>
      <c r="F142" s="2"/>
      <c r="G142" s="84">
        <v>10</v>
      </c>
      <c r="H142" s="93"/>
      <c r="I142" s="96">
        <v>10</v>
      </c>
      <c r="J142" s="93"/>
      <c r="K142" s="96">
        <v>10</v>
      </c>
      <c r="L142" s="95">
        <v>52.69</v>
      </c>
      <c r="M142" s="96">
        <v>3.756</v>
      </c>
      <c r="N142" s="93"/>
      <c r="O142" s="96">
        <v>10</v>
      </c>
      <c r="P142" s="93"/>
      <c r="Q142" s="93"/>
      <c r="R142" s="93"/>
      <c r="S142" s="93"/>
      <c r="T142" s="93"/>
      <c r="U142" s="93"/>
      <c r="V142" s="99">
        <v>10</v>
      </c>
      <c r="W142" s="96">
        <v>10</v>
      </c>
      <c r="X142" s="96">
        <v>10</v>
      </c>
      <c r="Y142" s="96">
        <v>10</v>
      </c>
      <c r="Z142" s="96">
        <f t="shared" si="4"/>
        <v>83.756</v>
      </c>
      <c r="AB142" s="103">
        <f>Z142-LARGE((G142,I142,K142,M142,O142,V142,W142,X142,Y142),1)-LARGE((G142,I142,K142,M142,O142,V142,W142,X142,Y142),2)-LARGE((G142,I142,K142,M142,O142,V142,W142,X142,Y142),3)</f>
        <v>53.756</v>
      </c>
    </row>
    <row r="143" spans="2:28" ht="15" customHeight="1">
      <c r="B143" s="56">
        <v>140</v>
      </c>
      <c r="C143" s="61" t="s">
        <v>339</v>
      </c>
      <c r="D143" s="64">
        <v>2007</v>
      </c>
      <c r="E143" s="64" t="s">
        <v>60</v>
      </c>
      <c r="F143" s="2"/>
      <c r="G143" s="84">
        <v>10</v>
      </c>
      <c r="H143" s="93"/>
      <c r="I143" s="96">
        <v>10</v>
      </c>
      <c r="J143" s="93"/>
      <c r="K143" s="96">
        <v>10</v>
      </c>
      <c r="L143" s="95">
        <v>57.88</v>
      </c>
      <c r="M143" s="96">
        <v>4.125</v>
      </c>
      <c r="N143" s="93"/>
      <c r="O143" s="96">
        <v>10</v>
      </c>
      <c r="P143" s="93"/>
      <c r="Q143" s="93"/>
      <c r="R143" s="93"/>
      <c r="S143" s="93"/>
      <c r="T143" s="93"/>
      <c r="U143" s="93"/>
      <c r="V143" s="99">
        <v>10</v>
      </c>
      <c r="W143" s="96">
        <v>10</v>
      </c>
      <c r="X143" s="96">
        <v>10</v>
      </c>
      <c r="Y143" s="96">
        <v>10</v>
      </c>
      <c r="Z143" s="96">
        <f t="shared" si="4"/>
        <v>84.125</v>
      </c>
      <c r="AB143" s="103">
        <f>Z143-LARGE((G143,I143,K143,M143,O143,V143,W143,X143,Y143),1)-LARGE((G143,I143,K143,M143,O143,V143,W143,X143,Y143),2)-LARGE((G143,I143,K143,M143,O143,V143,W143,X143,Y143),3)</f>
        <v>54.125</v>
      </c>
    </row>
    <row r="144" spans="2:28" ht="15" customHeight="1">
      <c r="B144" s="83">
        <v>141</v>
      </c>
      <c r="C144" s="61" t="s">
        <v>340</v>
      </c>
      <c r="D144" s="64">
        <v>2009</v>
      </c>
      <c r="E144" s="64" t="s">
        <v>90</v>
      </c>
      <c r="F144" s="2"/>
      <c r="G144" s="84">
        <v>10</v>
      </c>
      <c r="H144" s="93"/>
      <c r="I144" s="96">
        <v>10</v>
      </c>
      <c r="J144" s="93"/>
      <c r="K144" s="96">
        <v>10</v>
      </c>
      <c r="L144" s="95">
        <v>61.49</v>
      </c>
      <c r="M144" s="96">
        <v>4.383</v>
      </c>
      <c r="N144" s="93"/>
      <c r="O144" s="96">
        <v>10</v>
      </c>
      <c r="P144" s="93"/>
      <c r="Q144" s="93"/>
      <c r="R144" s="93"/>
      <c r="S144" s="93"/>
      <c r="T144" s="93"/>
      <c r="U144" s="93"/>
      <c r="V144" s="99">
        <v>10</v>
      </c>
      <c r="W144" s="96">
        <v>10</v>
      </c>
      <c r="X144" s="96">
        <v>10</v>
      </c>
      <c r="Y144" s="96">
        <v>10</v>
      </c>
      <c r="Z144" s="96">
        <f t="shared" si="4"/>
        <v>84.38300000000001</v>
      </c>
      <c r="AB144" s="103">
        <f>Z144-LARGE((G144,I144,K144,M144,O144,V144,W144,X144,Y144),1)-LARGE((G144,I144,K144,M144,O144,V144,W144,X144,Y144),2)-LARGE((G144,I144,K144,M144,O144,V144,W144,X144,Y144),3)</f>
        <v>54.38300000000001</v>
      </c>
    </row>
    <row r="145" spans="2:28" ht="15" customHeight="1">
      <c r="B145" s="56">
        <v>142</v>
      </c>
      <c r="C145" s="61" t="s">
        <v>341</v>
      </c>
      <c r="D145" s="64">
        <v>2007</v>
      </c>
      <c r="E145" s="64" t="s">
        <v>160</v>
      </c>
      <c r="F145" s="2"/>
      <c r="G145" s="84">
        <v>10</v>
      </c>
      <c r="H145" s="93"/>
      <c r="I145" s="96">
        <v>10</v>
      </c>
      <c r="J145" s="93"/>
      <c r="K145" s="96">
        <v>10</v>
      </c>
      <c r="L145" s="95">
        <v>62.32</v>
      </c>
      <c r="M145" s="96">
        <v>4.442</v>
      </c>
      <c r="N145" s="93"/>
      <c r="O145" s="96">
        <v>10</v>
      </c>
      <c r="P145" s="93"/>
      <c r="Q145" s="93"/>
      <c r="R145" s="93"/>
      <c r="S145" s="93"/>
      <c r="T145" s="93"/>
      <c r="U145" s="93"/>
      <c r="V145" s="99">
        <v>10</v>
      </c>
      <c r="W145" s="96">
        <v>10</v>
      </c>
      <c r="X145" s="96">
        <v>10</v>
      </c>
      <c r="Y145" s="96">
        <v>10</v>
      </c>
      <c r="Z145" s="96">
        <f t="shared" si="4"/>
        <v>84.44200000000001</v>
      </c>
      <c r="AA145" s="109"/>
      <c r="AB145" s="103">
        <f>Z145-LARGE((G145,I145,K145,M145,O145,V145,W145,X145,Y145),1)-LARGE((G145,I145,K145,M145,O145,V145,W145,X145,Y145),2)-LARGE((G145,I145,K145,M145,O145,V145,W145,X145,Y145),3)</f>
        <v>54.44200000000001</v>
      </c>
    </row>
    <row r="146" spans="2:28" ht="15" customHeight="1">
      <c r="B146" s="83">
        <v>143</v>
      </c>
      <c r="C146" s="101" t="s">
        <v>342</v>
      </c>
      <c r="D146" s="66"/>
      <c r="E146" s="3"/>
      <c r="F146" s="2"/>
      <c r="G146" s="84">
        <v>10</v>
      </c>
      <c r="H146" s="93"/>
      <c r="I146" s="96">
        <v>10</v>
      </c>
      <c r="J146" s="93"/>
      <c r="K146" s="96">
        <v>10</v>
      </c>
      <c r="L146" s="93"/>
      <c r="M146" s="96">
        <v>10</v>
      </c>
      <c r="N146" s="93"/>
      <c r="O146" s="96">
        <v>10</v>
      </c>
      <c r="P146" s="93"/>
      <c r="Q146" s="93"/>
      <c r="R146" s="93"/>
      <c r="S146" s="93"/>
      <c r="T146" s="93"/>
      <c r="U146" s="93"/>
      <c r="V146" s="99">
        <v>10</v>
      </c>
      <c r="W146" s="96">
        <v>4.447</v>
      </c>
      <c r="X146" s="96">
        <v>10</v>
      </c>
      <c r="Y146" s="96">
        <v>10</v>
      </c>
      <c r="Z146" s="96">
        <f t="shared" si="4"/>
        <v>84.447</v>
      </c>
      <c r="AA146" s="100"/>
      <c r="AB146" s="103">
        <f>Z146-LARGE((G146,I146,K146,M146,O146,V146,W146,X146,Y146),1)-LARGE((G146,I146,K146,M146,O146,V146,W146,X146,Y146),2)-LARGE((G146,I146,K146,M146,O146,V146,W146,X146,Y146),3)</f>
        <v>54.447</v>
      </c>
    </row>
    <row r="147" spans="2:28" ht="15" customHeight="1">
      <c r="B147" s="56">
        <v>144</v>
      </c>
      <c r="C147" s="101" t="s">
        <v>343</v>
      </c>
      <c r="D147" s="66"/>
      <c r="E147" s="3"/>
      <c r="F147" s="2"/>
      <c r="G147" s="84">
        <v>10</v>
      </c>
      <c r="H147" s="93"/>
      <c r="I147" s="96">
        <v>10</v>
      </c>
      <c r="J147" s="93"/>
      <c r="K147" s="96">
        <v>10</v>
      </c>
      <c r="L147" s="93"/>
      <c r="M147" s="96">
        <v>10</v>
      </c>
      <c r="N147" s="93"/>
      <c r="O147" s="96">
        <v>10</v>
      </c>
      <c r="P147" s="93"/>
      <c r="Q147" s="93"/>
      <c r="R147" s="93"/>
      <c r="S147" s="93"/>
      <c r="T147" s="93"/>
      <c r="U147" s="93"/>
      <c r="V147" s="99">
        <v>10</v>
      </c>
      <c r="W147" s="96">
        <v>4.447</v>
      </c>
      <c r="X147" s="96">
        <v>10</v>
      </c>
      <c r="Y147" s="96">
        <v>10</v>
      </c>
      <c r="Z147" s="96">
        <f t="shared" si="4"/>
        <v>84.447</v>
      </c>
      <c r="AA147" s="16"/>
      <c r="AB147" s="103">
        <f>Z147-LARGE((G147,I147,K147,M147,O147,V147,W147,X147,Y147),1)-LARGE((G147,I147,K147,M147,O147,V147,W147,X147,Y147),2)-LARGE((G147,I147,K147,M147,O147,V147,W147,X147,Y147),3)</f>
        <v>54.447</v>
      </c>
    </row>
    <row r="148" spans="2:28" ht="15" customHeight="1">
      <c r="B148" s="83">
        <v>145</v>
      </c>
      <c r="C148" s="61" t="s">
        <v>344</v>
      </c>
      <c r="D148" s="64">
        <v>2007</v>
      </c>
      <c r="E148" s="64" t="s">
        <v>171</v>
      </c>
      <c r="F148" s="2"/>
      <c r="G148" s="84">
        <v>10</v>
      </c>
      <c r="H148" s="93"/>
      <c r="I148" s="96">
        <v>10</v>
      </c>
      <c r="J148" s="93"/>
      <c r="K148" s="96">
        <v>10</v>
      </c>
      <c r="L148" s="95">
        <v>74.38</v>
      </c>
      <c r="M148" s="96">
        <v>5.301</v>
      </c>
      <c r="N148" s="93"/>
      <c r="O148" s="96">
        <v>10</v>
      </c>
      <c r="P148" s="93"/>
      <c r="Q148" s="93"/>
      <c r="R148" s="93"/>
      <c r="S148" s="93"/>
      <c r="T148" s="93"/>
      <c r="U148" s="93"/>
      <c r="V148" s="99">
        <v>10</v>
      </c>
      <c r="W148" s="96">
        <v>10</v>
      </c>
      <c r="X148" s="96">
        <v>10</v>
      </c>
      <c r="Y148" s="96">
        <v>10</v>
      </c>
      <c r="Z148" s="96">
        <f t="shared" si="4"/>
        <v>85.301</v>
      </c>
      <c r="AA148" s="109"/>
      <c r="AB148" s="103">
        <f>Z148-LARGE((G148,I148,K148,M148,O148,V148,W148,X148,Y148),1)-LARGE((G148,I148,K148,M148,O148,V148,W148,X148,Y148),2)-LARGE((G148,I148,K148,M148,O148,V148,W148,X148,Y148),3)</f>
        <v>55.301</v>
      </c>
    </row>
    <row r="149" spans="2:28" ht="15" customHeight="1">
      <c r="B149" s="56">
        <v>146</v>
      </c>
      <c r="C149" s="61" t="s">
        <v>345</v>
      </c>
      <c r="D149" s="64">
        <v>2010</v>
      </c>
      <c r="E149" s="64">
        <v>88</v>
      </c>
      <c r="F149" s="2"/>
      <c r="G149" s="84">
        <v>10</v>
      </c>
      <c r="H149" s="93"/>
      <c r="I149" s="96">
        <v>10</v>
      </c>
      <c r="J149" s="93"/>
      <c r="K149" s="96">
        <v>10</v>
      </c>
      <c r="L149" s="93"/>
      <c r="M149" s="96">
        <v>10</v>
      </c>
      <c r="N149" s="93"/>
      <c r="O149" s="96">
        <v>10</v>
      </c>
      <c r="P149" s="93"/>
      <c r="Q149" s="93"/>
      <c r="R149" s="93"/>
      <c r="S149" s="93"/>
      <c r="T149" s="93"/>
      <c r="U149" s="93"/>
      <c r="V149" s="99">
        <v>10</v>
      </c>
      <c r="W149" s="96">
        <v>10</v>
      </c>
      <c r="X149" s="96">
        <v>10</v>
      </c>
      <c r="Y149" s="96">
        <v>10</v>
      </c>
      <c r="Z149" s="96">
        <f t="shared" si="4"/>
        <v>90</v>
      </c>
      <c r="AA149" s="100"/>
      <c r="AB149" s="103">
        <f>Z149-LARGE((G149,I149,K149,M149,O149,V149,W149,X149,Y149),1)-LARGE((G149,I149,K149,M149,O149,V149,W149,X149,Y149),2)-LARGE((G149,I149,K149,M149,O149,V149,W149,X149,Y149),3)</f>
        <v>60</v>
      </c>
    </row>
    <row r="150" spans="2:28" ht="15" customHeight="1">
      <c r="B150" s="83">
        <v>147</v>
      </c>
      <c r="C150" s="2" t="s">
        <v>346</v>
      </c>
      <c r="D150" s="3">
        <v>2006</v>
      </c>
      <c r="E150" s="3" t="s">
        <v>81</v>
      </c>
      <c r="F150" s="2"/>
      <c r="G150" s="84">
        <v>10</v>
      </c>
      <c r="H150" s="93"/>
      <c r="I150" s="96">
        <v>10</v>
      </c>
      <c r="J150" s="93"/>
      <c r="K150" s="96">
        <v>10</v>
      </c>
      <c r="L150" s="93"/>
      <c r="M150" s="96">
        <v>10</v>
      </c>
      <c r="N150" s="93"/>
      <c r="O150" s="96">
        <v>10</v>
      </c>
      <c r="P150" s="93"/>
      <c r="Q150" s="93"/>
      <c r="R150" s="93"/>
      <c r="S150" s="93"/>
      <c r="T150" s="93"/>
      <c r="U150" s="93"/>
      <c r="V150" s="99">
        <v>10</v>
      </c>
      <c r="W150" s="96">
        <v>10</v>
      </c>
      <c r="X150" s="96">
        <v>10</v>
      </c>
      <c r="Y150" s="96">
        <v>10</v>
      </c>
      <c r="Z150" s="96">
        <f t="shared" si="4"/>
        <v>90</v>
      </c>
      <c r="AA150" s="100"/>
      <c r="AB150" s="103">
        <f>Z150-LARGE((G150,I150,K150,M150,O150,V150,W150,X150,Y150),1)-LARGE((G150,I150,K150,M150,O150,V150,W150,X150,Y150),2)-LARGE((G150,I150,K150,M150,O150,V150,W150,X150,Y150),3)</f>
        <v>60</v>
      </c>
    </row>
    <row r="151" spans="2:28" ht="15" customHeight="1">
      <c r="B151" s="56">
        <v>148</v>
      </c>
      <c r="C151" s="61" t="s">
        <v>347</v>
      </c>
      <c r="D151" s="64">
        <v>2009</v>
      </c>
      <c r="E151" s="64" t="s">
        <v>70</v>
      </c>
      <c r="F151" s="2"/>
      <c r="G151" s="84">
        <v>10</v>
      </c>
      <c r="H151" s="93"/>
      <c r="I151" s="96">
        <v>10</v>
      </c>
      <c r="J151" s="93"/>
      <c r="K151" s="96">
        <v>10</v>
      </c>
      <c r="L151" s="93"/>
      <c r="M151" s="96">
        <v>10</v>
      </c>
      <c r="N151" s="93"/>
      <c r="O151" s="96">
        <v>10</v>
      </c>
      <c r="P151" s="93"/>
      <c r="Q151" s="93"/>
      <c r="R151" s="93"/>
      <c r="S151" s="93"/>
      <c r="T151" s="93"/>
      <c r="U151" s="93"/>
      <c r="V151" s="99">
        <v>10</v>
      </c>
      <c r="W151" s="96">
        <v>10</v>
      </c>
      <c r="X151" s="96">
        <v>10</v>
      </c>
      <c r="Y151" s="96">
        <v>10</v>
      </c>
      <c r="Z151" s="96">
        <f t="shared" si="4"/>
        <v>90</v>
      </c>
      <c r="AA151" s="100"/>
      <c r="AB151" s="103">
        <f>Z151-LARGE((G151,I151,K151,M151,O151,V151,W151,X151,Y151),1)-LARGE((G151,I151,K151,M151,O151,V151,W151,X151,Y151),2)-LARGE((G151,I151,K151,M151,O151,V151,W151,X151,Y151),3)</f>
        <v>60</v>
      </c>
    </row>
    <row r="152" spans="2:28" ht="15" customHeight="1">
      <c r="B152" s="83">
        <v>149</v>
      </c>
      <c r="C152" s="2" t="s">
        <v>348</v>
      </c>
      <c r="D152" s="3">
        <v>2006</v>
      </c>
      <c r="E152" s="3" t="s">
        <v>81</v>
      </c>
      <c r="F152" s="2"/>
      <c r="G152" s="84">
        <v>10</v>
      </c>
      <c r="H152" s="93"/>
      <c r="I152" s="96">
        <v>10</v>
      </c>
      <c r="J152" s="93"/>
      <c r="K152" s="96">
        <v>10</v>
      </c>
      <c r="L152" s="93"/>
      <c r="M152" s="96">
        <v>10</v>
      </c>
      <c r="N152" s="93"/>
      <c r="O152" s="96">
        <v>10</v>
      </c>
      <c r="P152" s="93"/>
      <c r="Q152" s="93"/>
      <c r="R152" s="93"/>
      <c r="S152" s="93"/>
      <c r="T152" s="93"/>
      <c r="U152" s="93"/>
      <c r="V152" s="99">
        <v>10</v>
      </c>
      <c r="W152" s="96">
        <v>10</v>
      </c>
      <c r="X152" s="96">
        <v>10</v>
      </c>
      <c r="Y152" s="96">
        <v>10</v>
      </c>
      <c r="Z152" s="96">
        <f t="shared" si="4"/>
        <v>90</v>
      </c>
      <c r="AA152" s="100"/>
      <c r="AB152" s="103">
        <f>Z152-LARGE((G152,I152,K152,M152,O152,V152,W152,X152,Y152),1)-LARGE((G152,I152,K152,M152,O152,V152,W152,X152,Y152),2)-LARGE((G152,I152,K152,M152,O152,V152,W152,X152,Y152),3)</f>
        <v>60</v>
      </c>
    </row>
    <row r="153" spans="2:28" ht="15" customHeight="1">
      <c r="B153" s="56">
        <v>150</v>
      </c>
      <c r="C153" s="61" t="s">
        <v>349</v>
      </c>
      <c r="D153" s="64">
        <v>2006</v>
      </c>
      <c r="E153" s="64" t="s">
        <v>60</v>
      </c>
      <c r="F153" s="2"/>
      <c r="G153" s="84">
        <v>10</v>
      </c>
      <c r="H153" s="93"/>
      <c r="I153" s="96">
        <v>10</v>
      </c>
      <c r="J153" s="93"/>
      <c r="K153" s="96">
        <v>10</v>
      </c>
      <c r="L153" s="93"/>
      <c r="M153" s="96">
        <v>10</v>
      </c>
      <c r="N153" s="93"/>
      <c r="O153" s="96">
        <v>10</v>
      </c>
      <c r="P153" s="93"/>
      <c r="Q153" s="93"/>
      <c r="R153" s="93"/>
      <c r="S153" s="93"/>
      <c r="T153" s="93"/>
      <c r="U153" s="93"/>
      <c r="V153" s="99">
        <v>10</v>
      </c>
      <c r="W153" s="96">
        <v>10</v>
      </c>
      <c r="X153" s="96">
        <v>10</v>
      </c>
      <c r="Y153" s="96">
        <v>10</v>
      </c>
      <c r="Z153" s="96">
        <f t="shared" si="4"/>
        <v>90</v>
      </c>
      <c r="AA153" s="100"/>
      <c r="AB153" s="103">
        <f>Z153-LARGE((G153,I153,K153,M153,O153,V153,W153,X153,Y153),1)-LARGE((G153,I153,K153,M153,O153,V153,W153,X153,Y153),2)-LARGE((G153,I153,K153,M153,O153,V153,W153,X153,Y153),3)</f>
        <v>60</v>
      </c>
    </row>
    <row r="154" spans="2:28" ht="15" customHeight="1">
      <c r="B154" s="83">
        <v>151</v>
      </c>
      <c r="C154" s="2" t="s">
        <v>350</v>
      </c>
      <c r="D154" s="3">
        <v>2008</v>
      </c>
      <c r="E154" s="3" t="s">
        <v>73</v>
      </c>
      <c r="F154" s="2"/>
      <c r="G154" s="84">
        <v>10</v>
      </c>
      <c r="H154" s="93"/>
      <c r="I154" s="96">
        <v>10</v>
      </c>
      <c r="J154" s="93"/>
      <c r="K154" s="96">
        <v>10</v>
      </c>
      <c r="L154" s="93"/>
      <c r="M154" s="96">
        <v>10</v>
      </c>
      <c r="N154" s="93"/>
      <c r="O154" s="96">
        <v>10</v>
      </c>
      <c r="P154" s="93"/>
      <c r="Q154" s="93"/>
      <c r="R154" s="93"/>
      <c r="S154" s="93"/>
      <c r="T154" s="93"/>
      <c r="U154" s="93"/>
      <c r="V154" s="99">
        <v>10</v>
      </c>
      <c r="W154" s="96">
        <v>10</v>
      </c>
      <c r="X154" s="96">
        <v>10</v>
      </c>
      <c r="Y154" s="96">
        <v>10</v>
      </c>
      <c r="Z154" s="96">
        <f t="shared" si="4"/>
        <v>90</v>
      </c>
      <c r="AA154" s="100"/>
      <c r="AB154" s="103">
        <f>Z154-LARGE((G154,I154,K154,M154,O154,V154,W154,X154,Y154),1)-LARGE((G154,I154,K154,M154,O154,V154,W154,X154,Y154),2)-LARGE((G154,I154,K154,M154,O154,V154,W154,X154,Y154),3)</f>
        <v>60</v>
      </c>
    </row>
    <row r="155" spans="2:28" ht="15" customHeight="1">
      <c r="B155" s="56">
        <v>152</v>
      </c>
      <c r="C155" s="2" t="s">
        <v>351</v>
      </c>
      <c r="D155" s="3">
        <v>2007</v>
      </c>
      <c r="E155" s="3" t="s">
        <v>73</v>
      </c>
      <c r="F155" s="2"/>
      <c r="G155" s="84">
        <v>10</v>
      </c>
      <c r="H155" s="93"/>
      <c r="I155" s="96">
        <v>10</v>
      </c>
      <c r="J155" s="93"/>
      <c r="K155" s="96">
        <v>10</v>
      </c>
      <c r="L155" s="93"/>
      <c r="M155" s="96">
        <v>10</v>
      </c>
      <c r="N155" s="93"/>
      <c r="O155" s="96">
        <v>10</v>
      </c>
      <c r="P155" s="93"/>
      <c r="Q155" s="93"/>
      <c r="R155" s="93"/>
      <c r="S155" s="93"/>
      <c r="T155" s="93"/>
      <c r="U155" s="93"/>
      <c r="V155" s="99">
        <v>10</v>
      </c>
      <c r="W155" s="96">
        <v>10</v>
      </c>
      <c r="X155" s="96">
        <v>10</v>
      </c>
      <c r="Y155" s="96">
        <v>10</v>
      </c>
      <c r="Z155" s="96">
        <f t="shared" si="4"/>
        <v>90</v>
      </c>
      <c r="AA155" s="100"/>
      <c r="AB155" s="103">
        <f>Z155-LARGE((G155,I155,K155,M155,O155,V155,W155,X155,Y155),1)-LARGE((G155,I155,K155,M155,O155,V155,W155,X155,Y155),2)-LARGE((G155,I155,K155,M155,O155,V155,W155,X155,Y155),3)</f>
        <v>60</v>
      </c>
    </row>
    <row r="156" spans="2:28" ht="15" customHeight="1">
      <c r="B156" s="83">
        <v>153</v>
      </c>
      <c r="C156" s="61" t="s">
        <v>352</v>
      </c>
      <c r="D156" s="64">
        <v>2008</v>
      </c>
      <c r="E156" s="64" t="s">
        <v>75</v>
      </c>
      <c r="F156" s="2"/>
      <c r="G156" s="84">
        <v>10</v>
      </c>
      <c r="H156" s="93"/>
      <c r="I156" s="96">
        <v>10</v>
      </c>
      <c r="J156" s="93"/>
      <c r="K156" s="96">
        <v>10</v>
      </c>
      <c r="L156" s="93"/>
      <c r="M156" s="96">
        <v>10</v>
      </c>
      <c r="N156" s="93"/>
      <c r="O156" s="96">
        <v>10</v>
      </c>
      <c r="P156" s="93"/>
      <c r="Q156" s="93"/>
      <c r="R156" s="93"/>
      <c r="S156" s="93"/>
      <c r="T156" s="93"/>
      <c r="U156" s="93"/>
      <c r="V156" s="99">
        <v>10</v>
      </c>
      <c r="W156" s="96">
        <v>10</v>
      </c>
      <c r="X156" s="96">
        <v>10</v>
      </c>
      <c r="Y156" s="96">
        <v>10</v>
      </c>
      <c r="Z156" s="96">
        <f t="shared" si="4"/>
        <v>90</v>
      </c>
      <c r="AA156" s="100"/>
      <c r="AB156" s="103">
        <f>Z156-LARGE((G156,I156,K156,M156,O156,V156,W156,X156,Y156),1)-LARGE((G156,I156,K156,M156,O156,V156,W156,X156,Y156),2)-LARGE((G156,I156,K156,M156,O156,V156,W156,X156,Y156),3)</f>
        <v>60</v>
      </c>
    </row>
    <row r="157" spans="2:28" ht="15" customHeight="1">
      <c r="B157" s="56">
        <v>154</v>
      </c>
      <c r="C157" s="2" t="s">
        <v>353</v>
      </c>
      <c r="D157" s="3"/>
      <c r="E157" s="3" t="s">
        <v>354</v>
      </c>
      <c r="F157" s="2"/>
      <c r="G157" s="84">
        <v>10</v>
      </c>
      <c r="H157" s="93"/>
      <c r="I157" s="96">
        <v>10</v>
      </c>
      <c r="J157" s="93"/>
      <c r="K157" s="96">
        <v>10</v>
      </c>
      <c r="L157" s="93"/>
      <c r="M157" s="96">
        <v>10</v>
      </c>
      <c r="N157" s="93"/>
      <c r="O157" s="96">
        <v>10</v>
      </c>
      <c r="P157" s="93"/>
      <c r="Q157" s="93"/>
      <c r="R157" s="93"/>
      <c r="S157" s="93"/>
      <c r="T157" s="93"/>
      <c r="U157" s="93"/>
      <c r="V157" s="99">
        <v>10</v>
      </c>
      <c r="W157" s="96">
        <v>10</v>
      </c>
      <c r="X157" s="96">
        <v>10</v>
      </c>
      <c r="Y157" s="96">
        <v>10</v>
      </c>
      <c r="Z157" s="96">
        <f t="shared" si="4"/>
        <v>90</v>
      </c>
      <c r="AA157" s="100"/>
      <c r="AB157" s="103">
        <f>Z157-LARGE((G157,I157,K157,M157,O157,V157,W157,X157,Y157),1)-LARGE((G157,I157,K157,M157,O157,V157,W157,X157,Y157),2)-LARGE((G157,I157,K157,M157,O157,V157,W157,X157,Y157),3)</f>
        <v>60</v>
      </c>
    </row>
    <row r="158" spans="2:28" ht="15" customHeight="1">
      <c r="B158" s="83">
        <v>155</v>
      </c>
      <c r="C158" s="61" t="s">
        <v>355</v>
      </c>
      <c r="D158" s="64">
        <v>2008</v>
      </c>
      <c r="E158" s="64" t="s">
        <v>130</v>
      </c>
      <c r="F158" s="2"/>
      <c r="G158" s="84">
        <v>10</v>
      </c>
      <c r="H158" s="93"/>
      <c r="I158" s="96">
        <v>10</v>
      </c>
      <c r="J158" s="93"/>
      <c r="K158" s="96">
        <v>10</v>
      </c>
      <c r="L158" s="93"/>
      <c r="M158" s="96">
        <v>10</v>
      </c>
      <c r="N158" s="93"/>
      <c r="O158" s="96">
        <v>10</v>
      </c>
      <c r="P158" s="93"/>
      <c r="Q158" s="93"/>
      <c r="R158" s="93"/>
      <c r="S158" s="93"/>
      <c r="T158" s="93"/>
      <c r="U158" s="93"/>
      <c r="V158" s="99">
        <v>10</v>
      </c>
      <c r="W158" s="96">
        <v>10</v>
      </c>
      <c r="X158" s="96">
        <v>10</v>
      </c>
      <c r="Y158" s="96">
        <v>10</v>
      </c>
      <c r="Z158" s="96">
        <f t="shared" si="4"/>
        <v>90</v>
      </c>
      <c r="AA158" s="100"/>
      <c r="AB158" s="103">
        <f>Z158-LARGE((G158,I158,K158,M158,O158,V158,W158,X158,Y158),1)-LARGE((G158,I158,K158,M158,O158,V158,W158,X158,Y158),2)-LARGE((G158,I158,K158,M158,O158,V158,W158,X158,Y158),3)</f>
        <v>60</v>
      </c>
    </row>
    <row r="159" spans="2:28" ht="15" customHeight="1">
      <c r="B159" s="56">
        <v>156</v>
      </c>
      <c r="C159" s="61" t="s">
        <v>356</v>
      </c>
      <c r="D159" s="64">
        <v>2007</v>
      </c>
      <c r="E159" s="64" t="s">
        <v>75</v>
      </c>
      <c r="F159" s="2"/>
      <c r="G159" s="84">
        <v>10</v>
      </c>
      <c r="H159" s="93"/>
      <c r="I159" s="96">
        <v>10</v>
      </c>
      <c r="J159" s="93"/>
      <c r="K159" s="96">
        <v>10</v>
      </c>
      <c r="L159" s="93"/>
      <c r="M159" s="96">
        <v>10</v>
      </c>
      <c r="N159" s="93"/>
      <c r="O159" s="96">
        <v>10</v>
      </c>
      <c r="P159" s="93"/>
      <c r="Q159" s="93"/>
      <c r="R159" s="93"/>
      <c r="S159" s="93"/>
      <c r="T159" s="93"/>
      <c r="U159" s="93"/>
      <c r="V159" s="99">
        <v>10</v>
      </c>
      <c r="W159" s="96">
        <v>10</v>
      </c>
      <c r="X159" s="96">
        <v>10</v>
      </c>
      <c r="Y159" s="96">
        <v>10</v>
      </c>
      <c r="Z159" s="96">
        <f t="shared" si="4"/>
        <v>90</v>
      </c>
      <c r="AA159" s="100"/>
      <c r="AB159" s="103">
        <f>Z159-LARGE((G159,I159,K159,M159,O159,V159,W159,X159,Y159),1)-LARGE((G159,I159,K159,M159,O159,V159,W159,X159,Y159),2)-LARGE((G159,I159,K159,M159,O159,V159,W159,X159,Y159),3)</f>
        <v>60</v>
      </c>
    </row>
  </sheetData>
  <sheetProtection selectLockedCells="1" selectUnlockedCells="1"/>
  <mergeCells count="10">
    <mergeCell ref="AB2:AB3"/>
    <mergeCell ref="B1:Z1"/>
    <mergeCell ref="B2:B3"/>
    <mergeCell ref="C2:C3"/>
    <mergeCell ref="D2:D3"/>
    <mergeCell ref="E2:E3"/>
    <mergeCell ref="P2:Q2"/>
    <mergeCell ref="R2:S2"/>
    <mergeCell ref="T2:U2"/>
    <mergeCell ref="Z2:Z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AG54"/>
  <sheetViews>
    <sheetView zoomScalePageLayoutView="0" workbookViewId="0" topLeftCell="A1">
      <selection activeCell="AE11" sqref="AE11"/>
    </sheetView>
  </sheetViews>
  <sheetFormatPr defaultColWidth="9.140625" defaultRowHeight="15"/>
  <cols>
    <col min="1" max="1" width="0.13671875" style="1" customWidth="1"/>
    <col min="2" max="2" width="5.28125" style="1" customWidth="1"/>
    <col min="3" max="3" width="3.140625" style="1" customWidth="1"/>
    <col min="4" max="4" width="24.57421875" style="1" customWidth="1"/>
    <col min="5" max="5" width="18.57421875" style="7" customWidth="1"/>
    <col min="6" max="6" width="0" style="7" hidden="1" customWidth="1"/>
    <col min="7" max="7" width="8.28125" style="115" customWidth="1"/>
    <col min="8" max="8" width="0" style="7" hidden="1" customWidth="1"/>
    <col min="9" max="9" width="9.57421875" style="115" customWidth="1"/>
    <col min="10" max="10" width="0" style="7" hidden="1" customWidth="1"/>
    <col min="11" max="11" width="8.57421875" style="115" customWidth="1"/>
    <col min="12" max="12" width="0" style="7" hidden="1" customWidth="1"/>
    <col min="13" max="13" width="8.421875" style="7" customWidth="1"/>
    <col min="14" max="14" width="0" style="7" hidden="1" customWidth="1"/>
    <col min="15" max="15" width="8.00390625" style="7" customWidth="1"/>
    <col min="16" max="21" width="0" style="7" hidden="1" customWidth="1"/>
    <col min="22" max="22" width="8.140625" style="112" customWidth="1"/>
    <col min="23" max="23" width="8.57421875" style="112" customWidth="1"/>
    <col min="24" max="24" width="8.28125" style="112" customWidth="1"/>
    <col min="25" max="25" width="8.00390625" style="112" customWidth="1"/>
    <col min="26" max="26" width="11.421875" style="7" customWidth="1"/>
    <col min="27" max="28" width="0" style="1" hidden="1" customWidth="1"/>
    <col min="29" max="16384" width="9.140625" style="1" customWidth="1"/>
  </cols>
  <sheetData>
    <row r="1" spans="3:26" ht="39" customHeight="1">
      <c r="C1" s="149" t="s">
        <v>359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</row>
    <row r="2" spans="3:29" s="7" customFormat="1" ht="30" customHeight="1">
      <c r="C2" s="145" t="s">
        <v>1</v>
      </c>
      <c r="D2" s="145" t="s">
        <v>2</v>
      </c>
      <c r="E2" s="145" t="s">
        <v>4</v>
      </c>
      <c r="F2" s="144" t="s">
        <v>3</v>
      </c>
      <c r="G2" s="80" t="s">
        <v>5</v>
      </c>
      <c r="H2" s="80" t="s">
        <v>6</v>
      </c>
      <c r="I2" s="80" t="s">
        <v>6</v>
      </c>
      <c r="J2" s="80" t="s">
        <v>7</v>
      </c>
      <c r="K2" s="80" t="s">
        <v>7</v>
      </c>
      <c r="L2" s="80" t="s">
        <v>8</v>
      </c>
      <c r="M2" s="80" t="s">
        <v>8</v>
      </c>
      <c r="N2" s="80" t="s">
        <v>9</v>
      </c>
      <c r="O2" s="80" t="s">
        <v>9</v>
      </c>
      <c r="P2" s="146" t="s">
        <v>12</v>
      </c>
      <c r="Q2" s="146"/>
      <c r="R2" s="146" t="s">
        <v>11</v>
      </c>
      <c r="S2" s="146"/>
      <c r="T2" s="146" t="s">
        <v>194</v>
      </c>
      <c r="U2" s="146"/>
      <c r="V2" s="80" t="s">
        <v>10</v>
      </c>
      <c r="W2" s="80" t="s">
        <v>11</v>
      </c>
      <c r="X2" s="71" t="s">
        <v>12</v>
      </c>
      <c r="Y2" s="71" t="s">
        <v>13</v>
      </c>
      <c r="Z2" s="137" t="s">
        <v>14</v>
      </c>
      <c r="AA2" s="134" t="s">
        <v>15</v>
      </c>
      <c r="AC2" s="148" t="s">
        <v>16</v>
      </c>
    </row>
    <row r="3" spans="3:29" ht="15">
      <c r="C3" s="145"/>
      <c r="D3" s="145"/>
      <c r="E3" s="145"/>
      <c r="F3" s="144"/>
      <c r="G3" s="14" t="s">
        <v>17</v>
      </c>
      <c r="H3" s="14" t="s">
        <v>18</v>
      </c>
      <c r="I3" s="14" t="s">
        <v>18</v>
      </c>
      <c r="J3" s="8" t="s">
        <v>18</v>
      </c>
      <c r="K3" s="8" t="s">
        <v>18</v>
      </c>
      <c r="L3" s="8" t="s">
        <v>18</v>
      </c>
      <c r="M3" s="8" t="s">
        <v>18</v>
      </c>
      <c r="N3" s="8" t="s">
        <v>18</v>
      </c>
      <c r="O3" s="8" t="s">
        <v>18</v>
      </c>
      <c r="P3" s="8" t="s">
        <v>197</v>
      </c>
      <c r="Q3" s="8" t="s">
        <v>18</v>
      </c>
      <c r="R3" s="8" t="s">
        <v>197</v>
      </c>
      <c r="S3" s="8" t="s">
        <v>18</v>
      </c>
      <c r="T3" s="8" t="s">
        <v>197</v>
      </c>
      <c r="U3" s="8" t="s">
        <v>18</v>
      </c>
      <c r="V3" s="15" t="s">
        <v>18</v>
      </c>
      <c r="W3" s="8" t="s">
        <v>18</v>
      </c>
      <c r="X3" s="15" t="s">
        <v>18</v>
      </c>
      <c r="Y3" s="15" t="s">
        <v>17</v>
      </c>
      <c r="Z3" s="137"/>
      <c r="AA3" s="134"/>
      <c r="AC3" s="148"/>
    </row>
    <row r="4" spans="3:30" ht="16.5" customHeight="1">
      <c r="C4" s="56">
        <v>1</v>
      </c>
      <c r="D4" s="61" t="s">
        <v>360</v>
      </c>
      <c r="E4" s="64" t="s">
        <v>22</v>
      </c>
      <c r="F4" s="64">
        <v>2004</v>
      </c>
      <c r="G4" s="4">
        <v>1.615</v>
      </c>
      <c r="H4" s="4"/>
      <c r="I4" s="4">
        <v>1.209</v>
      </c>
      <c r="J4" s="4"/>
      <c r="K4" s="72">
        <v>1.069</v>
      </c>
      <c r="L4" s="4">
        <v>28.19</v>
      </c>
      <c r="M4" s="4">
        <v>2.154</v>
      </c>
      <c r="N4" s="4"/>
      <c r="O4" s="72">
        <v>1.163</v>
      </c>
      <c r="P4" s="72"/>
      <c r="Q4" s="72"/>
      <c r="R4" s="72"/>
      <c r="S4" s="72"/>
      <c r="T4" s="72"/>
      <c r="U4" s="72"/>
      <c r="V4" s="72">
        <v>1.16</v>
      </c>
      <c r="W4" s="72">
        <v>1</v>
      </c>
      <c r="X4" s="72">
        <v>1</v>
      </c>
      <c r="Y4" s="72">
        <v>1</v>
      </c>
      <c r="Z4" s="4">
        <f aca="true" t="shared" si="0" ref="Z4:Z35">G4+I4+K4+M4+O4+V4+W4+X4+Y4</f>
        <v>11.37</v>
      </c>
      <c r="AA4" s="16">
        <f>G4+I4+K4+O4</f>
        <v>5.056</v>
      </c>
      <c r="AB4" s="16" t="e">
        <f>#N/A</f>
        <v>#N/A</v>
      </c>
      <c r="AC4" s="73">
        <f>Z4-LARGE((G4,I4,K4,M4,O4,V4,W4,X4,Y4),1)-LARGE((G4,I4,K4,M4,O4,V4,W4,X4,Y4),2)-LARGE((G4,I4,K4,M4,O4,V4,W4,X4,Y4),3)</f>
        <v>6.3919999999999995</v>
      </c>
      <c r="AD4" s="17" t="s">
        <v>623</v>
      </c>
    </row>
    <row r="5" spans="3:30" ht="16.5" customHeight="1">
      <c r="C5" s="56">
        <v>2</v>
      </c>
      <c r="D5" s="61" t="s">
        <v>361</v>
      </c>
      <c r="E5" s="64">
        <v>80</v>
      </c>
      <c r="F5" s="64">
        <v>2004</v>
      </c>
      <c r="G5" s="4">
        <v>10</v>
      </c>
      <c r="H5" s="4"/>
      <c r="I5" s="72">
        <v>1.299</v>
      </c>
      <c r="J5" s="72"/>
      <c r="K5" s="72">
        <v>1.164</v>
      </c>
      <c r="L5" s="4">
        <v>39</v>
      </c>
      <c r="M5" s="4">
        <v>2.979</v>
      </c>
      <c r="N5" s="4"/>
      <c r="O5" s="72">
        <v>1</v>
      </c>
      <c r="P5" s="72"/>
      <c r="Q5" s="72"/>
      <c r="R5" s="72"/>
      <c r="S5" s="72"/>
      <c r="T5" s="72"/>
      <c r="U5" s="72"/>
      <c r="V5" s="72">
        <v>1.452</v>
      </c>
      <c r="W5" s="72">
        <v>1.02</v>
      </c>
      <c r="X5" s="72">
        <v>1.227</v>
      </c>
      <c r="Y5" s="4">
        <v>10</v>
      </c>
      <c r="Z5" s="4">
        <f t="shared" si="0"/>
        <v>30.141</v>
      </c>
      <c r="AB5" s="16" t="e">
        <f>#N/A</f>
        <v>#N/A</v>
      </c>
      <c r="AC5" s="73">
        <f>Z5-LARGE((G5,I5,K5,M5,O5,V5,W5,X5,Y5),1)-LARGE((G5,I5,K5,M5,O5,V5,W5,X5,Y5),2)-LARGE((G5,I5,K5,M5,O5,V5,W5,X5,Y5),3)</f>
        <v>7.161999999999998</v>
      </c>
      <c r="AD5" s="1" t="s">
        <v>624</v>
      </c>
    </row>
    <row r="6" spans="3:30" ht="16.5" customHeight="1">
      <c r="C6" s="56">
        <v>3</v>
      </c>
      <c r="D6" s="61" t="s">
        <v>362</v>
      </c>
      <c r="E6" s="64">
        <v>80</v>
      </c>
      <c r="F6" s="64">
        <v>2004</v>
      </c>
      <c r="G6" s="4">
        <v>10</v>
      </c>
      <c r="H6" s="4"/>
      <c r="I6" s="72">
        <v>1.299</v>
      </c>
      <c r="J6" s="4"/>
      <c r="K6" s="4">
        <v>1.723</v>
      </c>
      <c r="L6" s="4">
        <v>16.31</v>
      </c>
      <c r="M6" s="72">
        <v>1.246</v>
      </c>
      <c r="N6" s="72"/>
      <c r="O6" s="72">
        <v>1</v>
      </c>
      <c r="P6" s="72"/>
      <c r="Q6" s="72"/>
      <c r="R6" s="72"/>
      <c r="S6" s="72"/>
      <c r="T6" s="72"/>
      <c r="U6" s="72"/>
      <c r="V6" s="72">
        <v>1.447</v>
      </c>
      <c r="W6" s="72">
        <v>1.02</v>
      </c>
      <c r="X6" s="72">
        <v>1.227</v>
      </c>
      <c r="Y6" s="4">
        <v>10</v>
      </c>
      <c r="Z6" s="4">
        <f t="shared" si="0"/>
        <v>28.962</v>
      </c>
      <c r="AB6" s="16" t="e">
        <f>#N/A</f>
        <v>#N/A</v>
      </c>
      <c r="AC6" s="73">
        <f>Z6-LARGE((G6,I6,K6,M6,O6,V6,W6,X6,Y6),1)-LARGE((G6,I6,K6,M6,O6,V6,W6,X6,Y6),2)-LARGE((G6,I6,K6,M6,O6,V6,W6,X6,Y6),3)</f>
        <v>7.239</v>
      </c>
      <c r="AD6" s="1" t="s">
        <v>625</v>
      </c>
    </row>
    <row r="7" spans="3:29" ht="16.5" customHeight="1">
      <c r="C7" s="56">
        <v>4</v>
      </c>
      <c r="D7" s="2" t="s">
        <v>363</v>
      </c>
      <c r="E7" s="3">
        <v>102</v>
      </c>
      <c r="F7" s="3">
        <v>2004</v>
      </c>
      <c r="G7" s="4">
        <v>1.576</v>
      </c>
      <c r="H7" s="4"/>
      <c r="I7" s="4">
        <v>1.53</v>
      </c>
      <c r="J7" s="4"/>
      <c r="K7" s="4">
        <v>10</v>
      </c>
      <c r="L7" s="4">
        <v>13.09</v>
      </c>
      <c r="M7" s="4">
        <v>1</v>
      </c>
      <c r="N7" s="4"/>
      <c r="O7" s="4">
        <v>1.371</v>
      </c>
      <c r="P7" s="4"/>
      <c r="Q7" s="4"/>
      <c r="R7" s="4"/>
      <c r="S7" s="4"/>
      <c r="T7" s="4"/>
      <c r="U7" s="4"/>
      <c r="V7" s="4">
        <v>1.271</v>
      </c>
      <c r="W7" s="4">
        <v>1.2</v>
      </c>
      <c r="X7" s="4">
        <v>1</v>
      </c>
      <c r="Y7" s="4">
        <v>10</v>
      </c>
      <c r="Z7" s="4">
        <f t="shared" si="0"/>
        <v>28.948</v>
      </c>
      <c r="AA7" s="16">
        <f>G7+I7+K7+M7</f>
        <v>14.106</v>
      </c>
      <c r="AB7" s="16" t="e">
        <f>#N/A</f>
        <v>#N/A</v>
      </c>
      <c r="AC7" s="17">
        <f>Z7-LARGE((G7,I7,K7,M7,O7,V7,W7,X7,Y7),1)-LARGE((G7,I7,K7,M7,O7,V7,W7,X7,Y7),2)-LARGE((G7,I7,K7,M7,O7,V7,W7,X7,Y7),3)</f>
        <v>7.372</v>
      </c>
    </row>
    <row r="8" spans="3:29" ht="16.5" customHeight="1">
      <c r="C8" s="56">
        <v>5</v>
      </c>
      <c r="D8" s="61" t="s">
        <v>364</v>
      </c>
      <c r="E8" s="64" t="s">
        <v>22</v>
      </c>
      <c r="F8" s="64">
        <v>2004</v>
      </c>
      <c r="G8" s="4">
        <v>10</v>
      </c>
      <c r="H8" s="4"/>
      <c r="I8" s="4">
        <v>2.201</v>
      </c>
      <c r="J8" s="4"/>
      <c r="K8" s="4">
        <v>1.07</v>
      </c>
      <c r="L8" s="4">
        <v>25.66</v>
      </c>
      <c r="M8" s="4">
        <v>1.96</v>
      </c>
      <c r="N8" s="4"/>
      <c r="O8" s="4">
        <v>1</v>
      </c>
      <c r="P8" s="4"/>
      <c r="Q8" s="4"/>
      <c r="R8" s="4"/>
      <c r="S8" s="4"/>
      <c r="T8" s="4"/>
      <c r="U8" s="4"/>
      <c r="V8" s="4">
        <v>1.499</v>
      </c>
      <c r="W8" s="4">
        <v>1.258</v>
      </c>
      <c r="X8" s="4">
        <v>2.451</v>
      </c>
      <c r="Y8" s="4">
        <v>1</v>
      </c>
      <c r="Z8" s="4">
        <f t="shared" si="0"/>
        <v>22.439</v>
      </c>
      <c r="AB8" s="16" t="e">
        <f>#N/A</f>
        <v>#N/A</v>
      </c>
      <c r="AC8" s="17">
        <f>Z8-LARGE((G8,I8,K8,M8,O8,V8,W8,X8,Y8),1)-LARGE((G8,I8,K8,M8,O8,V8,W8,X8,Y8),2)-LARGE((G8,I8,K8,M8,O8,V8,W8,X8,Y8),3)</f>
        <v>7.786999999999999</v>
      </c>
    </row>
    <row r="9" spans="3:29" ht="16.5" customHeight="1">
      <c r="C9" s="56">
        <v>6</v>
      </c>
      <c r="D9" s="61" t="s">
        <v>365</v>
      </c>
      <c r="E9" s="64" t="s">
        <v>20</v>
      </c>
      <c r="F9" s="64">
        <v>2005</v>
      </c>
      <c r="G9" s="4">
        <v>1.705</v>
      </c>
      <c r="H9" s="4"/>
      <c r="I9" s="4">
        <v>1.586</v>
      </c>
      <c r="J9" s="4"/>
      <c r="K9" s="4">
        <v>1</v>
      </c>
      <c r="L9" s="4">
        <v>33.63</v>
      </c>
      <c r="M9" s="4">
        <v>2.569</v>
      </c>
      <c r="N9" s="4"/>
      <c r="O9" s="4">
        <v>1.211</v>
      </c>
      <c r="P9" s="4"/>
      <c r="Q9" s="4"/>
      <c r="R9" s="4"/>
      <c r="S9" s="4"/>
      <c r="T9" s="4"/>
      <c r="U9" s="4"/>
      <c r="V9" s="4">
        <v>1.264</v>
      </c>
      <c r="W9" s="4">
        <v>3.59</v>
      </c>
      <c r="X9" s="4">
        <v>1.103</v>
      </c>
      <c r="Y9" s="4">
        <v>10</v>
      </c>
      <c r="Z9" s="4">
        <f t="shared" si="0"/>
        <v>24.028</v>
      </c>
      <c r="AB9" s="16" t="e">
        <f>#N/A</f>
        <v>#N/A</v>
      </c>
      <c r="AC9" s="17">
        <f>Z9-LARGE((G9,I9,K9,M9,O9,V9,W9,X9,Y9),1)-LARGE((G9,I9,K9,M9,O9,V9,W9,X9,Y9),2)-LARGE((G9,I9,K9,M9,O9,V9,W9,X9,Y9),3)</f>
        <v>7.868999999999999</v>
      </c>
    </row>
    <row r="10" spans="3:33" ht="15.75" customHeight="1">
      <c r="C10" s="56">
        <v>7</v>
      </c>
      <c r="D10" s="61" t="s">
        <v>626</v>
      </c>
      <c r="E10" s="64" t="s">
        <v>381</v>
      </c>
      <c r="F10" s="64">
        <v>2005</v>
      </c>
      <c r="G10" s="4">
        <v>1.14</v>
      </c>
      <c r="H10" s="4"/>
      <c r="I10" s="4">
        <v>1.388</v>
      </c>
      <c r="J10" s="4"/>
      <c r="K10" s="4">
        <v>1.463</v>
      </c>
      <c r="L10" s="4">
        <v>20.68</v>
      </c>
      <c r="M10" s="4">
        <v>1.58</v>
      </c>
      <c r="N10" s="4"/>
      <c r="O10" s="4">
        <v>1.739</v>
      </c>
      <c r="P10" s="4"/>
      <c r="Q10" s="4"/>
      <c r="R10" s="4"/>
      <c r="S10" s="4"/>
      <c r="T10" s="4"/>
      <c r="U10" s="4"/>
      <c r="V10" s="4">
        <v>1.482</v>
      </c>
      <c r="W10" s="4">
        <v>10</v>
      </c>
      <c r="X10" s="4">
        <v>1</v>
      </c>
      <c r="Y10" s="4">
        <v>10</v>
      </c>
      <c r="Z10" s="4">
        <f t="shared" si="0"/>
        <v>29.792</v>
      </c>
      <c r="AA10" s="16">
        <f>G10+I10+M10+O10</f>
        <v>5.8469999999999995</v>
      </c>
      <c r="AB10" s="16" t="e">
        <f>#N/A</f>
        <v>#N/A</v>
      </c>
      <c r="AC10" s="17">
        <f>Z10-LARGE((G10,I10,K10,M10,O10,V10,W10,X10,Y10),1)-LARGE((G10,I10,K10,M10,O10,V10,W10,X10,Y10),2)-LARGE((G10,I10,K10,M10,O10,V10,W10,X10,Y10),3)</f>
        <v>8.053</v>
      </c>
      <c r="AF10" s="104"/>
      <c r="AG10" s="16"/>
    </row>
    <row r="11" spans="3:33" ht="16.5" customHeight="1">
      <c r="C11" s="56">
        <v>8</v>
      </c>
      <c r="D11" s="61" t="s">
        <v>366</v>
      </c>
      <c r="E11" s="64" t="s">
        <v>20</v>
      </c>
      <c r="F11" s="64">
        <v>2004</v>
      </c>
      <c r="G11" s="4">
        <v>2.594</v>
      </c>
      <c r="H11" s="4"/>
      <c r="I11" s="4">
        <v>1.586</v>
      </c>
      <c r="J11" s="4"/>
      <c r="K11" s="4">
        <v>1.001</v>
      </c>
      <c r="L11" s="4">
        <v>35.87</v>
      </c>
      <c r="M11" s="4">
        <v>2.74</v>
      </c>
      <c r="N11" s="4"/>
      <c r="O11" s="4">
        <v>1.211</v>
      </c>
      <c r="P11" s="4"/>
      <c r="Q11" s="4"/>
      <c r="R11" s="4"/>
      <c r="S11" s="4"/>
      <c r="T11" s="4"/>
      <c r="U11" s="4"/>
      <c r="V11" s="4">
        <v>1.083</v>
      </c>
      <c r="W11" s="4">
        <v>3.59</v>
      </c>
      <c r="X11" s="4">
        <v>1.103</v>
      </c>
      <c r="Y11" s="4">
        <v>10</v>
      </c>
      <c r="Z11" s="4">
        <f t="shared" si="0"/>
        <v>24.908</v>
      </c>
      <c r="AA11" s="16">
        <f>I11+K11+M11+O11</f>
        <v>6.538</v>
      </c>
      <c r="AB11" s="16">
        <f>G11+I11+K11+O11+W11</f>
        <v>9.982</v>
      </c>
      <c r="AC11" s="17">
        <f>Z11-LARGE((G11,I11,K11,M11,O11,V11,W11,X11,Y11),1)-LARGE((G11,I11,K11,M11,O11,V11,W11,X11,Y11),2)-LARGE((G11,I11,K11,M11,O11,V11,W11,X11,Y11),3)</f>
        <v>8.578000000000001</v>
      </c>
      <c r="AF11" s="104"/>
      <c r="AG11" s="16"/>
    </row>
    <row r="12" spans="3:29" ht="16.5" customHeight="1">
      <c r="C12" s="56">
        <v>9</v>
      </c>
      <c r="D12" s="61" t="s">
        <v>367</v>
      </c>
      <c r="E12" s="64" t="s">
        <v>29</v>
      </c>
      <c r="F12" s="64">
        <v>2005</v>
      </c>
      <c r="G12" s="4">
        <v>1.555</v>
      </c>
      <c r="H12" s="4"/>
      <c r="I12" s="4">
        <v>2</v>
      </c>
      <c r="J12" s="4"/>
      <c r="K12" s="4">
        <v>2.08</v>
      </c>
      <c r="L12" s="4">
        <v>32.38</v>
      </c>
      <c r="M12" s="4">
        <v>2.474</v>
      </c>
      <c r="N12" s="4"/>
      <c r="O12" s="4">
        <v>1.6800000000000002</v>
      </c>
      <c r="P12" s="4"/>
      <c r="Q12" s="4"/>
      <c r="R12" s="4"/>
      <c r="S12" s="4"/>
      <c r="T12" s="4"/>
      <c r="U12" s="4"/>
      <c r="V12" s="4">
        <v>1.008</v>
      </c>
      <c r="W12" s="4">
        <v>1.539</v>
      </c>
      <c r="X12" s="4">
        <v>1.376</v>
      </c>
      <c r="Y12" s="4">
        <v>10</v>
      </c>
      <c r="Z12" s="4">
        <f t="shared" si="0"/>
        <v>23.712</v>
      </c>
      <c r="AB12" s="16" t="e">
        <f>#N/A</f>
        <v>#N/A</v>
      </c>
      <c r="AC12" s="17">
        <f>Z12-LARGE((G12,I12,K12,M12,O12,V12,W12,X12,Y12),1)-LARGE((G12,I12,K12,M12,O12,V12,W12,X12,Y12),2)-LARGE((G12,I12,K12,M12,O12,V12,W12,X12,Y12),3)</f>
        <v>9.158</v>
      </c>
    </row>
    <row r="13" spans="3:29" ht="16.5" customHeight="1">
      <c r="C13" s="56">
        <v>10</v>
      </c>
      <c r="D13" s="61" t="s">
        <v>368</v>
      </c>
      <c r="E13" s="64">
        <v>231</v>
      </c>
      <c r="F13" s="64">
        <v>2004</v>
      </c>
      <c r="G13" s="4">
        <v>10</v>
      </c>
      <c r="H13" s="4"/>
      <c r="I13" s="4">
        <v>2.097</v>
      </c>
      <c r="J13" s="4"/>
      <c r="K13" s="4">
        <v>1.235</v>
      </c>
      <c r="L13" s="4">
        <v>30.57</v>
      </c>
      <c r="M13" s="4">
        <v>2.335</v>
      </c>
      <c r="N13" s="4"/>
      <c r="O13" s="4">
        <v>10</v>
      </c>
      <c r="P13" s="4"/>
      <c r="Q13" s="4"/>
      <c r="R13" s="4"/>
      <c r="S13" s="4"/>
      <c r="T13" s="4"/>
      <c r="U13" s="4"/>
      <c r="V13" s="4">
        <v>1.38</v>
      </c>
      <c r="W13" s="4">
        <v>1.13</v>
      </c>
      <c r="X13" s="4">
        <v>1.026</v>
      </c>
      <c r="Y13" s="4">
        <v>10</v>
      </c>
      <c r="Z13" s="4">
        <f t="shared" si="0"/>
        <v>39.202999999999996</v>
      </c>
      <c r="AB13" s="16" t="e">
        <f>#N/A</f>
        <v>#N/A</v>
      </c>
      <c r="AC13" s="17">
        <f>Z13-LARGE((G13,I13,K13,M13,O13,V13,W13,X13,Y13),1)-LARGE((G13,I13,K13,M13,O13,V13,W13,X13,Y13),2)-LARGE((G13,I13,K13,M13,O13,V13,W13,X13,Y13),3)</f>
        <v>9.202999999999996</v>
      </c>
    </row>
    <row r="14" spans="3:29" ht="16.5" customHeight="1">
      <c r="C14" s="56">
        <v>11</v>
      </c>
      <c r="D14" s="61" t="s">
        <v>369</v>
      </c>
      <c r="E14" s="64" t="s">
        <v>20</v>
      </c>
      <c r="F14" s="64">
        <v>2004</v>
      </c>
      <c r="G14" s="4">
        <v>1.928</v>
      </c>
      <c r="H14" s="4"/>
      <c r="I14" s="4">
        <v>2.44</v>
      </c>
      <c r="J14" s="4"/>
      <c r="K14" s="4">
        <v>1.752</v>
      </c>
      <c r="L14" s="4">
        <v>39.43</v>
      </c>
      <c r="M14" s="4">
        <v>3.012</v>
      </c>
      <c r="N14" s="4"/>
      <c r="O14" s="4">
        <v>1.14</v>
      </c>
      <c r="P14" s="4"/>
      <c r="Q14" s="4"/>
      <c r="R14" s="4"/>
      <c r="S14" s="4"/>
      <c r="T14" s="4"/>
      <c r="U14" s="4"/>
      <c r="V14" s="4">
        <v>1.244</v>
      </c>
      <c r="W14" s="4">
        <v>3.59</v>
      </c>
      <c r="X14" s="4">
        <v>1.103</v>
      </c>
      <c r="Y14" s="4">
        <v>10</v>
      </c>
      <c r="Z14" s="4">
        <f t="shared" si="0"/>
        <v>26.209</v>
      </c>
      <c r="AA14" s="16">
        <f>I14+K14+M14+O14</f>
        <v>8.344000000000001</v>
      </c>
      <c r="AB14" s="16" t="e">
        <f>#N/A</f>
        <v>#N/A</v>
      </c>
      <c r="AC14" s="17">
        <f>Z14-LARGE((G14,I14,K14,M14,O14,V14,W14,X14,Y14),1)-LARGE((G14,I14,K14,M14,O14,V14,W14,X14,Y14),2)-LARGE((G14,I14,K14,M14,O14,V14,W14,X14,Y14),3)</f>
        <v>9.607</v>
      </c>
    </row>
    <row r="15" spans="3:29" ht="16.5" customHeight="1">
      <c r="C15" s="56">
        <v>12</v>
      </c>
      <c r="D15" s="61" t="s">
        <v>371</v>
      </c>
      <c r="E15" s="64" t="s">
        <v>29</v>
      </c>
      <c r="F15" s="64">
        <v>2005</v>
      </c>
      <c r="G15" s="4">
        <v>2.057</v>
      </c>
      <c r="H15" s="4"/>
      <c r="I15" s="4">
        <v>2.918</v>
      </c>
      <c r="J15" s="4"/>
      <c r="K15" s="4">
        <v>1.835</v>
      </c>
      <c r="L15" s="4">
        <v>31</v>
      </c>
      <c r="M15" s="4">
        <v>2.368</v>
      </c>
      <c r="N15" s="4"/>
      <c r="O15" s="4">
        <v>1.6800000000000002</v>
      </c>
      <c r="P15" s="4"/>
      <c r="Q15" s="4"/>
      <c r="R15" s="4"/>
      <c r="S15" s="4"/>
      <c r="T15" s="4"/>
      <c r="U15" s="4"/>
      <c r="V15" s="4">
        <v>1.162</v>
      </c>
      <c r="W15" s="4">
        <v>1.539</v>
      </c>
      <c r="X15" s="4">
        <v>1.735</v>
      </c>
      <c r="Y15" s="4">
        <v>10</v>
      </c>
      <c r="Z15" s="4">
        <f t="shared" si="0"/>
        <v>25.293999999999997</v>
      </c>
      <c r="AA15" s="16">
        <f>I15+K15+M15+O15</f>
        <v>8.801</v>
      </c>
      <c r="AB15" s="16" t="e">
        <f>#N/A</f>
        <v>#N/A</v>
      </c>
      <c r="AC15" s="17">
        <f>Z15-LARGE((G15,I15,K15,M15,O15,V15,W15,X15,Y15),1)-LARGE((G15,I15,K15,M15,O15,V15,W15,X15,Y15),2)-LARGE((G15,I15,K15,M15,O15,V15,W15,X15,Y15),3)</f>
        <v>10.007999999999997</v>
      </c>
    </row>
    <row r="16" spans="1:29" ht="16.5" customHeight="1">
      <c r="A16" s="1">
        <v>383.6</v>
      </c>
      <c r="C16" s="56">
        <v>13</v>
      </c>
      <c r="D16" s="61" t="s">
        <v>370</v>
      </c>
      <c r="E16" s="64" t="s">
        <v>29</v>
      </c>
      <c r="F16" s="64">
        <v>2004</v>
      </c>
      <c r="G16" s="4">
        <v>1.31</v>
      </c>
      <c r="H16" s="4"/>
      <c r="I16" s="4">
        <v>2.296</v>
      </c>
      <c r="J16" s="4"/>
      <c r="K16" s="4">
        <v>2.61</v>
      </c>
      <c r="L16" s="4"/>
      <c r="M16" s="4">
        <v>10</v>
      </c>
      <c r="N16" s="4"/>
      <c r="O16" s="4">
        <v>1.6800000000000002</v>
      </c>
      <c r="P16" s="4"/>
      <c r="Q16" s="4"/>
      <c r="R16" s="4"/>
      <c r="S16" s="4"/>
      <c r="T16" s="4"/>
      <c r="U16" s="4"/>
      <c r="V16" s="4">
        <v>1.376</v>
      </c>
      <c r="W16" s="4">
        <v>1.539</v>
      </c>
      <c r="X16" s="4">
        <v>1.879</v>
      </c>
      <c r="Y16" s="4">
        <v>10</v>
      </c>
      <c r="Z16" s="4">
        <f t="shared" si="0"/>
        <v>32.690000000000005</v>
      </c>
      <c r="AA16" s="16" t="e">
        <f>#N/A</f>
        <v>#N/A</v>
      </c>
      <c r="AB16" s="16" t="e">
        <f>#N/A</f>
        <v>#N/A</v>
      </c>
      <c r="AC16" s="17">
        <f>Z16-LARGE((G16,I16,K16,M16,O16,V16,W16,X16,Y16),1)-LARGE((G16,I16,K16,M16,O16,V16,W16,X16,Y16),2)-LARGE((G16,I16,K16,M16,O16,V16,W16,X16,Y16),3)</f>
        <v>10.080000000000005</v>
      </c>
    </row>
    <row r="17" spans="3:29" ht="16.5" customHeight="1">
      <c r="C17" s="56">
        <v>14</v>
      </c>
      <c r="D17" s="61" t="s">
        <v>372</v>
      </c>
      <c r="E17" s="64" t="s">
        <v>373</v>
      </c>
      <c r="F17" s="64">
        <v>2005</v>
      </c>
      <c r="G17" s="4">
        <v>10</v>
      </c>
      <c r="H17" s="4"/>
      <c r="I17" s="4">
        <v>10</v>
      </c>
      <c r="J17" s="4"/>
      <c r="K17" s="4">
        <v>1.291</v>
      </c>
      <c r="L17" s="4">
        <v>24.47</v>
      </c>
      <c r="M17" s="4">
        <v>1.869</v>
      </c>
      <c r="N17" s="4"/>
      <c r="O17" s="4">
        <v>1.724</v>
      </c>
      <c r="P17" s="4"/>
      <c r="Q17" s="4"/>
      <c r="R17" s="4"/>
      <c r="S17" s="4"/>
      <c r="T17" s="4"/>
      <c r="U17" s="4"/>
      <c r="V17" s="4">
        <v>1.364</v>
      </c>
      <c r="W17" s="4">
        <v>5.323</v>
      </c>
      <c r="X17" s="4">
        <v>1.145</v>
      </c>
      <c r="Y17" s="4">
        <v>10</v>
      </c>
      <c r="Z17" s="4">
        <f t="shared" si="0"/>
        <v>42.716</v>
      </c>
      <c r="AB17" s="16" t="e">
        <f>#N/A</f>
        <v>#N/A</v>
      </c>
      <c r="AC17" s="17">
        <f>Z17-LARGE((G17,I17,K17,M17,O17,V17,W17,X17,Y17),1)-LARGE((G17,I17,K17,M17,O17,V17,W17,X17,Y17),2)-LARGE((G17,I17,K17,M17,O17,V17,W17,X17,Y17),3)</f>
        <v>12.716000000000001</v>
      </c>
    </row>
    <row r="18" spans="3:29" ht="16.5" customHeight="1">
      <c r="C18" s="56">
        <v>15</v>
      </c>
      <c r="D18" s="61" t="s">
        <v>374</v>
      </c>
      <c r="E18" s="64" t="s">
        <v>20</v>
      </c>
      <c r="F18" s="64">
        <v>2004</v>
      </c>
      <c r="G18" s="4">
        <v>2.116</v>
      </c>
      <c r="H18" s="4"/>
      <c r="I18" s="4">
        <v>1.888</v>
      </c>
      <c r="J18" s="4"/>
      <c r="K18" s="4">
        <v>2.929</v>
      </c>
      <c r="L18" s="4"/>
      <c r="M18" s="4">
        <v>10</v>
      </c>
      <c r="N18" s="4"/>
      <c r="O18" s="4">
        <v>1.14</v>
      </c>
      <c r="P18" s="4"/>
      <c r="Q18" s="4"/>
      <c r="R18" s="4"/>
      <c r="S18" s="4"/>
      <c r="T18" s="4"/>
      <c r="U18" s="4"/>
      <c r="V18" s="4">
        <v>10</v>
      </c>
      <c r="W18" s="4">
        <v>3.836</v>
      </c>
      <c r="X18" s="4">
        <v>1.085</v>
      </c>
      <c r="Y18" s="4">
        <v>10</v>
      </c>
      <c r="Z18" s="4">
        <f t="shared" si="0"/>
        <v>42.994</v>
      </c>
      <c r="AA18" s="16">
        <f>G18+K18+M18+O18</f>
        <v>16.185</v>
      </c>
      <c r="AB18" s="16" t="e">
        <f>#N/A</f>
        <v>#N/A</v>
      </c>
      <c r="AC18" s="17">
        <f>Z18-LARGE((G18,I18,K18,M18,O18,V18,W18,X18,Y18),1)-LARGE((G18,I18,K18,M18,O18,V18,W18,X18,Y18),2)-LARGE((G18,I18,K18,M18,O18,V18,W18,X18,Y18),3)</f>
        <v>12.994</v>
      </c>
    </row>
    <row r="19" spans="3:29" ht="16.5" customHeight="1">
      <c r="C19" s="56">
        <v>16</v>
      </c>
      <c r="D19" s="61" t="s">
        <v>375</v>
      </c>
      <c r="E19" s="64" t="s">
        <v>20</v>
      </c>
      <c r="F19" s="64">
        <v>2004</v>
      </c>
      <c r="G19" s="4">
        <v>10</v>
      </c>
      <c r="H19" s="5"/>
      <c r="I19" s="4">
        <v>10</v>
      </c>
      <c r="J19" s="5"/>
      <c r="K19" s="4">
        <v>1.759</v>
      </c>
      <c r="L19" s="114">
        <v>55.87</v>
      </c>
      <c r="M19" s="5">
        <v>4.268</v>
      </c>
      <c r="N19" s="5"/>
      <c r="O19" s="5">
        <v>1.619</v>
      </c>
      <c r="P19" s="5"/>
      <c r="Q19" s="5"/>
      <c r="R19" s="5"/>
      <c r="S19" s="5"/>
      <c r="T19" s="5"/>
      <c r="U19" s="5"/>
      <c r="V19" s="5">
        <v>1.243</v>
      </c>
      <c r="W19" s="5">
        <v>3.59</v>
      </c>
      <c r="X19" s="5">
        <v>1.103</v>
      </c>
      <c r="Y19" s="5">
        <v>10</v>
      </c>
      <c r="Z19" s="4">
        <f t="shared" si="0"/>
        <v>43.582</v>
      </c>
      <c r="AC19" s="17">
        <f>Z19-LARGE((G19,I19,K19,M19,O19,V19,W19,X19,Y19),1)-LARGE((G19,I19,K19,M19,O19,V19,W19,X19,Y19),2)-LARGE((G19,I19,K19,M19,O19,V19,W19,X19,Y19),3)</f>
        <v>13.582</v>
      </c>
    </row>
    <row r="20" spans="3:29" ht="16.5" customHeight="1">
      <c r="C20" s="56">
        <v>17</v>
      </c>
      <c r="D20" s="61" t="s">
        <v>376</v>
      </c>
      <c r="E20" s="64" t="s">
        <v>20</v>
      </c>
      <c r="F20" s="64">
        <v>2005</v>
      </c>
      <c r="G20" s="4">
        <v>4.043</v>
      </c>
      <c r="H20" s="4"/>
      <c r="I20" s="4">
        <v>1.888</v>
      </c>
      <c r="J20" s="4"/>
      <c r="K20" s="4">
        <v>2.076</v>
      </c>
      <c r="L20" s="4"/>
      <c r="M20" s="4">
        <v>10</v>
      </c>
      <c r="N20" s="4"/>
      <c r="O20" s="4">
        <v>1.14</v>
      </c>
      <c r="P20" s="4"/>
      <c r="Q20" s="4"/>
      <c r="R20" s="4"/>
      <c r="S20" s="4"/>
      <c r="T20" s="4"/>
      <c r="U20" s="4"/>
      <c r="V20" s="4">
        <v>10</v>
      </c>
      <c r="W20" s="4">
        <v>3.836</v>
      </c>
      <c r="X20" s="4">
        <v>1.085</v>
      </c>
      <c r="Y20" s="4">
        <v>10</v>
      </c>
      <c r="Z20" s="4">
        <f t="shared" si="0"/>
        <v>44.068</v>
      </c>
      <c r="AA20" s="16">
        <f>G20+I20+M20+O20</f>
        <v>17.071</v>
      </c>
      <c r="AB20" s="16" t="e">
        <f>#N/A</f>
        <v>#N/A</v>
      </c>
      <c r="AC20" s="17">
        <f>Z20-LARGE((G20,I20,K20,M20,O20,V20,W20,X20,Y20),1)-LARGE((G20,I20,K20,M20,O20,V20,W20,X20,Y20),2)-LARGE((G20,I20,K20,M20,O20,V20,W20,X20,Y20),3)</f>
        <v>14.067999999999998</v>
      </c>
    </row>
    <row r="21" spans="3:29" ht="16.5" customHeight="1">
      <c r="C21" s="56">
        <v>18</v>
      </c>
      <c r="D21" s="61" t="s">
        <v>377</v>
      </c>
      <c r="E21" s="64">
        <v>80</v>
      </c>
      <c r="F21" s="64">
        <v>2004</v>
      </c>
      <c r="G21" s="4">
        <v>10</v>
      </c>
      <c r="H21" s="4"/>
      <c r="I21" s="4">
        <v>1.672</v>
      </c>
      <c r="J21" s="4"/>
      <c r="K21" s="4">
        <v>1.158</v>
      </c>
      <c r="L21" s="4"/>
      <c r="M21" s="4">
        <v>10</v>
      </c>
      <c r="N21" s="4"/>
      <c r="O21" s="4">
        <v>10</v>
      </c>
      <c r="P21" s="4"/>
      <c r="Q21" s="4"/>
      <c r="R21" s="4"/>
      <c r="S21" s="4"/>
      <c r="T21" s="4"/>
      <c r="U21" s="4"/>
      <c r="V21" s="4">
        <v>1.454</v>
      </c>
      <c r="W21" s="4">
        <v>1</v>
      </c>
      <c r="X21" s="4">
        <v>1.006</v>
      </c>
      <c r="Y21" s="4">
        <v>10</v>
      </c>
      <c r="Z21" s="4">
        <f t="shared" si="0"/>
        <v>46.29</v>
      </c>
      <c r="AB21" s="16" t="e">
        <f>#N/A</f>
        <v>#N/A</v>
      </c>
      <c r="AC21" s="17">
        <f>Z21-LARGE((G21,I21,K21,M21,O21,V21,W21,X21,Y21),1)-LARGE((G21,I21,K21,M21,O21,V21,W21,X21,Y21),2)-LARGE((G21,I21,K21,M21,O21,V21,W21,X21,Y21),3)</f>
        <v>16.29</v>
      </c>
    </row>
    <row r="22" spans="3:29" ht="16.5" customHeight="1">
      <c r="C22" s="56">
        <v>19</v>
      </c>
      <c r="D22" s="61" t="s">
        <v>378</v>
      </c>
      <c r="E22" s="64">
        <v>80</v>
      </c>
      <c r="F22" s="64">
        <v>2005</v>
      </c>
      <c r="G22" s="4">
        <v>10</v>
      </c>
      <c r="H22" s="5"/>
      <c r="I22" s="4">
        <v>1.254</v>
      </c>
      <c r="J22" s="5"/>
      <c r="K22" s="4">
        <v>10</v>
      </c>
      <c r="L22" s="5">
        <v>26.28</v>
      </c>
      <c r="M22" s="5">
        <v>2.008</v>
      </c>
      <c r="N22" s="5"/>
      <c r="O22" s="5">
        <v>1</v>
      </c>
      <c r="P22" s="5"/>
      <c r="Q22" s="5"/>
      <c r="R22" s="5"/>
      <c r="S22" s="5"/>
      <c r="T22" s="5"/>
      <c r="U22" s="5"/>
      <c r="V22" s="5">
        <v>1.341</v>
      </c>
      <c r="W22" s="5">
        <v>10</v>
      </c>
      <c r="X22" s="5">
        <v>1.006</v>
      </c>
      <c r="Y22" s="5">
        <v>10</v>
      </c>
      <c r="Z22" s="4">
        <f t="shared" si="0"/>
        <v>46.608999999999995</v>
      </c>
      <c r="AC22" s="17">
        <f>Z22-LARGE((G22,I22,K22,M22,O22,V22,W22,X22,Y22),1)-LARGE((G22,I22,K22,M22,O22,V22,W22,X22,Y22),2)-LARGE((G22,I22,K22,M22,O22,V22,W22,X22,Y22),3)</f>
        <v>16.608999999999995</v>
      </c>
    </row>
    <row r="23" spans="3:29" ht="16.5" customHeight="1">
      <c r="C23" s="56">
        <v>20</v>
      </c>
      <c r="D23" s="61" t="s">
        <v>379</v>
      </c>
      <c r="E23" s="64">
        <v>80</v>
      </c>
      <c r="F23" s="64">
        <v>2004</v>
      </c>
      <c r="G23" s="4">
        <v>10</v>
      </c>
      <c r="H23" s="4"/>
      <c r="I23" s="4">
        <v>1.672</v>
      </c>
      <c r="J23" s="4"/>
      <c r="K23" s="4">
        <v>10</v>
      </c>
      <c r="L23" s="4">
        <v>23.44</v>
      </c>
      <c r="M23" s="4">
        <v>1.791</v>
      </c>
      <c r="N23" s="4"/>
      <c r="O23" s="4">
        <v>10</v>
      </c>
      <c r="P23" s="4"/>
      <c r="Q23" s="4"/>
      <c r="R23" s="4"/>
      <c r="S23" s="4"/>
      <c r="T23" s="4"/>
      <c r="U23" s="4"/>
      <c r="V23" s="4">
        <v>1.454</v>
      </c>
      <c r="W23" s="4">
        <v>1.02</v>
      </c>
      <c r="X23" s="4">
        <v>1.006</v>
      </c>
      <c r="Y23" s="4">
        <v>10</v>
      </c>
      <c r="Z23" s="4">
        <f t="shared" si="0"/>
        <v>46.943000000000005</v>
      </c>
      <c r="AB23" s="16" t="e">
        <f>#N/A</f>
        <v>#N/A</v>
      </c>
      <c r="AC23" s="17">
        <f>Z23-LARGE((G23,I23,K23,M23,O23,V23,W23,X23,Y23),1)-LARGE((G23,I23,K23,M23,O23,V23,W23,X23,Y23),2)-LARGE((G23,I23,K23,M23,O23,V23,W23,X23,Y23),3)</f>
        <v>16.943000000000005</v>
      </c>
    </row>
    <row r="24" spans="3:29" ht="16.5" customHeight="1">
      <c r="C24" s="56">
        <v>21</v>
      </c>
      <c r="D24" s="61" t="s">
        <v>380</v>
      </c>
      <c r="E24" s="64">
        <v>80</v>
      </c>
      <c r="F24" s="64">
        <v>2005</v>
      </c>
      <c r="G24" s="4">
        <v>10</v>
      </c>
      <c r="H24" s="5"/>
      <c r="I24" s="4">
        <v>1.254</v>
      </c>
      <c r="J24" s="5"/>
      <c r="K24" s="4">
        <v>10</v>
      </c>
      <c r="L24" s="5">
        <v>35.65</v>
      </c>
      <c r="M24" s="5">
        <v>2.723</v>
      </c>
      <c r="N24" s="5"/>
      <c r="O24" s="5">
        <v>1.249</v>
      </c>
      <c r="P24" s="5"/>
      <c r="Q24" s="5"/>
      <c r="R24" s="5"/>
      <c r="S24" s="5"/>
      <c r="T24" s="5"/>
      <c r="U24" s="5"/>
      <c r="V24" s="5">
        <v>10</v>
      </c>
      <c r="W24" s="5">
        <v>1</v>
      </c>
      <c r="X24" s="5">
        <v>1.006</v>
      </c>
      <c r="Y24" s="5">
        <v>10</v>
      </c>
      <c r="Z24" s="4">
        <f t="shared" si="0"/>
        <v>47.232</v>
      </c>
      <c r="AC24" s="17">
        <f>Z24-LARGE((G24,I24,K24,M24,O24,V24,W24,X24,Y24),1)-LARGE((G24,I24,K24,M24,O24,V24,W24,X24,Y24),2)-LARGE((G24,I24,K24,M24,O24,V24,W24,X24,Y24),3)</f>
        <v>17.232</v>
      </c>
    </row>
    <row r="25" spans="3:29" ht="16.5" customHeight="1">
      <c r="C25" s="56">
        <v>22</v>
      </c>
      <c r="D25" s="61" t="s">
        <v>382</v>
      </c>
      <c r="E25" s="64">
        <v>80</v>
      </c>
      <c r="F25" s="64">
        <v>2005</v>
      </c>
      <c r="G25" s="4">
        <v>10</v>
      </c>
      <c r="H25" s="4"/>
      <c r="I25" s="4">
        <v>1.672</v>
      </c>
      <c r="J25" s="4"/>
      <c r="K25" s="4">
        <v>1.317</v>
      </c>
      <c r="L25" s="4">
        <v>34.59</v>
      </c>
      <c r="M25" s="4">
        <v>2.642</v>
      </c>
      <c r="N25" s="4"/>
      <c r="O25" s="4">
        <v>1.249</v>
      </c>
      <c r="P25" s="4"/>
      <c r="Q25" s="4"/>
      <c r="R25" s="4"/>
      <c r="S25" s="4"/>
      <c r="T25" s="4"/>
      <c r="U25" s="4"/>
      <c r="V25" s="4">
        <v>1.357</v>
      </c>
      <c r="W25" s="4">
        <v>10</v>
      </c>
      <c r="X25" s="4">
        <v>10</v>
      </c>
      <c r="Y25" s="4">
        <v>10</v>
      </c>
      <c r="Z25" s="4">
        <f t="shared" si="0"/>
        <v>48.236999999999995</v>
      </c>
      <c r="AC25" s="17">
        <f>Z25-LARGE((G25,I25,K25,M25,O25,V25,W25,X25,Y25),1)-LARGE((G25,I25,K25,M25,O25,V25,W25,X25,Y25),2)-LARGE((G25,I25,K25,M25,O25,V25,W25,X25,Y25),3)</f>
        <v>18.236999999999995</v>
      </c>
    </row>
    <row r="26" spans="3:29" ht="16.5" customHeight="1">
      <c r="C26" s="56">
        <v>23</v>
      </c>
      <c r="D26" s="61" t="s">
        <v>383</v>
      </c>
      <c r="E26" s="64" t="s">
        <v>373</v>
      </c>
      <c r="F26" s="64">
        <v>2004</v>
      </c>
      <c r="G26" s="4">
        <v>10</v>
      </c>
      <c r="H26" s="5"/>
      <c r="I26" s="4">
        <v>10</v>
      </c>
      <c r="J26" s="5"/>
      <c r="K26" s="4">
        <v>2.661</v>
      </c>
      <c r="L26" s="5">
        <v>22.29</v>
      </c>
      <c r="M26" s="5">
        <v>1.703</v>
      </c>
      <c r="N26" s="5"/>
      <c r="O26" s="5">
        <v>1.724</v>
      </c>
      <c r="P26" s="5"/>
      <c r="Q26" s="5"/>
      <c r="R26" s="5"/>
      <c r="S26" s="5"/>
      <c r="T26" s="5"/>
      <c r="U26" s="5"/>
      <c r="V26" s="5">
        <v>10</v>
      </c>
      <c r="W26" s="5">
        <v>5.323</v>
      </c>
      <c r="X26" s="5">
        <v>1.145</v>
      </c>
      <c r="Y26" s="5">
        <v>10</v>
      </c>
      <c r="Z26" s="4">
        <f t="shared" si="0"/>
        <v>52.556000000000004</v>
      </c>
      <c r="AC26" s="17">
        <f>Z26-LARGE((G26,I26,K26,M26,O26,V26,W26,X26,Y26),1)-LARGE((G26,I26,K26,M26,O26,V26,W26,X26,Y26),2)-LARGE((G26,I26,K26,M26,O26,V26,W26,X26,Y26),3)</f>
        <v>22.556000000000004</v>
      </c>
    </row>
    <row r="27" spans="3:29" ht="16.5" customHeight="1">
      <c r="C27" s="56">
        <v>24</v>
      </c>
      <c r="D27" s="61" t="s">
        <v>384</v>
      </c>
      <c r="E27" s="64">
        <v>231</v>
      </c>
      <c r="F27" s="64">
        <v>2004</v>
      </c>
      <c r="G27" s="4">
        <v>10</v>
      </c>
      <c r="H27" s="4"/>
      <c r="I27" s="4">
        <v>2.097</v>
      </c>
      <c r="J27" s="4"/>
      <c r="K27" s="4">
        <v>10</v>
      </c>
      <c r="L27" s="4"/>
      <c r="M27" s="4">
        <v>10</v>
      </c>
      <c r="N27" s="4"/>
      <c r="O27" s="4">
        <v>10</v>
      </c>
      <c r="P27" s="4"/>
      <c r="Q27" s="4"/>
      <c r="R27" s="4"/>
      <c r="S27" s="4"/>
      <c r="T27" s="4"/>
      <c r="U27" s="4"/>
      <c r="V27" s="4">
        <v>1.858</v>
      </c>
      <c r="W27" s="4">
        <v>1.13</v>
      </c>
      <c r="X27" s="4">
        <v>1.026</v>
      </c>
      <c r="Y27" s="4">
        <v>10</v>
      </c>
      <c r="Z27" s="4">
        <f t="shared" si="0"/>
        <v>56.111000000000004</v>
      </c>
      <c r="AB27" s="16" t="e">
        <f>#N/A</f>
        <v>#N/A</v>
      </c>
      <c r="AC27" s="17">
        <f>Z27-LARGE((G27,I27,K27,M27,O27,V27,W27,X27,Y27),1)-LARGE((G27,I27,K27,M27,O27,V27,W27,X27,Y27),2)-LARGE((G27,I27,K27,M27,O27,V27,W27,X27,Y27),3)</f>
        <v>26.111000000000004</v>
      </c>
    </row>
    <row r="28" spans="3:29" ht="16.5" customHeight="1">
      <c r="C28" s="56">
        <v>25</v>
      </c>
      <c r="D28" s="61" t="s">
        <v>385</v>
      </c>
      <c r="E28" s="64" t="s">
        <v>20</v>
      </c>
      <c r="F28" s="64">
        <v>2004</v>
      </c>
      <c r="G28" s="4">
        <v>10</v>
      </c>
      <c r="H28" s="4"/>
      <c r="I28" s="4">
        <v>10</v>
      </c>
      <c r="J28" s="4"/>
      <c r="K28" s="4">
        <v>1.758</v>
      </c>
      <c r="L28" s="4"/>
      <c r="M28" s="4">
        <v>10</v>
      </c>
      <c r="N28" s="4"/>
      <c r="O28" s="4">
        <v>1.14</v>
      </c>
      <c r="P28" s="4"/>
      <c r="Q28" s="4"/>
      <c r="R28" s="4"/>
      <c r="S28" s="4"/>
      <c r="T28" s="4"/>
      <c r="U28" s="4"/>
      <c r="V28" s="4">
        <v>1.259</v>
      </c>
      <c r="W28" s="4">
        <v>3.836</v>
      </c>
      <c r="X28" s="4">
        <v>10</v>
      </c>
      <c r="Y28" s="4">
        <v>10</v>
      </c>
      <c r="Z28" s="4">
        <f t="shared" si="0"/>
        <v>57.992999999999995</v>
      </c>
      <c r="AA28" s="16" t="e">
        <f>#N/A</f>
        <v>#N/A</v>
      </c>
      <c r="AB28" s="16" t="e">
        <f>#N/A</f>
        <v>#N/A</v>
      </c>
      <c r="AC28" s="17">
        <f>Z28-LARGE((G28,I28,K28,M28,O28,V28,W28,X28,Y28),1)-LARGE((G28,I28,K28,M28,O28,V28,W28,X28,Y28),2)-LARGE((G28,I28,K28,M28,O28,V28,W28,X28,Y28),3)</f>
        <v>27.992999999999995</v>
      </c>
    </row>
    <row r="29" spans="3:29" ht="16.5" customHeight="1">
      <c r="C29" s="56">
        <v>26</v>
      </c>
      <c r="D29" s="101" t="s">
        <v>386</v>
      </c>
      <c r="E29" s="3" t="s">
        <v>20</v>
      </c>
      <c r="F29" s="3">
        <v>2004</v>
      </c>
      <c r="G29" s="4">
        <v>2.958</v>
      </c>
      <c r="H29" s="4"/>
      <c r="I29" s="4">
        <v>10</v>
      </c>
      <c r="J29" s="4"/>
      <c r="K29" s="4">
        <v>10</v>
      </c>
      <c r="L29" s="4"/>
      <c r="M29" s="4">
        <v>10</v>
      </c>
      <c r="N29" s="4"/>
      <c r="O29" s="4">
        <v>10</v>
      </c>
      <c r="P29" s="4"/>
      <c r="Q29" s="4"/>
      <c r="R29" s="4"/>
      <c r="S29" s="4"/>
      <c r="T29" s="4"/>
      <c r="U29" s="4"/>
      <c r="V29" s="4">
        <v>1.241</v>
      </c>
      <c r="W29" s="4">
        <v>3.836</v>
      </c>
      <c r="X29" s="4">
        <v>1.085</v>
      </c>
      <c r="Y29" s="4">
        <v>10</v>
      </c>
      <c r="Z29" s="4">
        <f t="shared" si="0"/>
        <v>59.12</v>
      </c>
      <c r="AB29" s="16" t="e">
        <f>#N/A</f>
        <v>#N/A</v>
      </c>
      <c r="AC29" s="17">
        <f>Z29-LARGE((G29,I29,K29,M29,O29,V29,W29,X29,Y29),1)-LARGE((G29,I29,K29,M29,O29,V29,W29,X29,Y29),2)-LARGE((G29,I29,K29,M29,O29,V29,W29,X29,Y29),3)</f>
        <v>29.119999999999997</v>
      </c>
    </row>
    <row r="30" spans="3:29" ht="16.5" customHeight="1">
      <c r="C30" s="56">
        <v>27</v>
      </c>
      <c r="D30" s="2" t="s">
        <v>387</v>
      </c>
      <c r="E30" s="3" t="s">
        <v>73</v>
      </c>
      <c r="F30" s="3">
        <v>2004</v>
      </c>
      <c r="G30" s="4">
        <v>1.715</v>
      </c>
      <c r="H30" s="5"/>
      <c r="I30" s="4">
        <v>1.918</v>
      </c>
      <c r="J30" s="5"/>
      <c r="K30" s="4">
        <v>10</v>
      </c>
      <c r="L30" s="5">
        <v>28.31</v>
      </c>
      <c r="M30" s="5">
        <v>2.163</v>
      </c>
      <c r="N30" s="5"/>
      <c r="O30" s="5">
        <v>10</v>
      </c>
      <c r="P30" s="5"/>
      <c r="Q30" s="5"/>
      <c r="R30" s="5"/>
      <c r="S30" s="5"/>
      <c r="T30" s="5"/>
      <c r="U30" s="5"/>
      <c r="V30" s="5">
        <v>10</v>
      </c>
      <c r="W30" s="5">
        <v>10</v>
      </c>
      <c r="X30" s="5">
        <v>10</v>
      </c>
      <c r="Y30" s="5">
        <v>10</v>
      </c>
      <c r="Z30" s="4">
        <f t="shared" si="0"/>
        <v>65.79599999999999</v>
      </c>
      <c r="AC30" s="17">
        <f>Z30-LARGE((G30,I30,K30,M30,O30,V30,W30,X30,Y30),1)-LARGE((G30,I30,K30,M30,O30,V30,W30,X30,Y30),2)-LARGE((G30,I30,K30,M30,O30,V30,W30,X30,Y30),3)</f>
        <v>35.79599999999999</v>
      </c>
    </row>
    <row r="31" spans="3:29" ht="15.75" customHeight="1">
      <c r="C31" s="56">
        <v>28</v>
      </c>
      <c r="D31" s="61" t="s">
        <v>388</v>
      </c>
      <c r="E31" s="64" t="s">
        <v>38</v>
      </c>
      <c r="F31" s="64">
        <v>2005</v>
      </c>
      <c r="G31" s="4">
        <v>10</v>
      </c>
      <c r="H31" s="5"/>
      <c r="I31" s="4">
        <v>10</v>
      </c>
      <c r="J31" s="5"/>
      <c r="K31" s="4">
        <v>3.159</v>
      </c>
      <c r="L31" s="114">
        <v>37.53</v>
      </c>
      <c r="M31" s="5">
        <v>2.867</v>
      </c>
      <c r="N31" s="5"/>
      <c r="O31" s="5">
        <v>10</v>
      </c>
      <c r="P31" s="5"/>
      <c r="Q31" s="5"/>
      <c r="R31" s="5"/>
      <c r="S31" s="5"/>
      <c r="T31" s="5"/>
      <c r="U31" s="5"/>
      <c r="V31" s="5">
        <v>1.267</v>
      </c>
      <c r="W31" s="5">
        <v>10</v>
      </c>
      <c r="X31" s="5">
        <v>10</v>
      </c>
      <c r="Y31" s="5">
        <v>10</v>
      </c>
      <c r="Z31" s="4">
        <f t="shared" si="0"/>
        <v>67.293</v>
      </c>
      <c r="AC31" s="17">
        <f>Z31-LARGE((G31,I31,K31,M31,O31,V31,W31,X31,Y31),1)-LARGE((G31,I31,K31,M31,O31,V31,W31,X31,Y31),2)-LARGE((G31,I31,K31,M31,O31,V31,W31,X31,Y31),3)</f>
        <v>37.293000000000006</v>
      </c>
    </row>
    <row r="32" spans="3:29" ht="16.5" customHeight="1">
      <c r="C32" s="56">
        <v>29</v>
      </c>
      <c r="D32" s="61" t="s">
        <v>389</v>
      </c>
      <c r="E32" s="64" t="s">
        <v>122</v>
      </c>
      <c r="F32" s="64">
        <v>2004</v>
      </c>
      <c r="G32" s="4">
        <v>10</v>
      </c>
      <c r="H32" s="5"/>
      <c r="I32" s="4">
        <v>3.082</v>
      </c>
      <c r="J32" s="5"/>
      <c r="K32" s="4">
        <v>10</v>
      </c>
      <c r="L32" s="5">
        <v>33.22</v>
      </c>
      <c r="M32" s="5">
        <v>2.538</v>
      </c>
      <c r="N32" s="5"/>
      <c r="O32" s="5">
        <v>2.006</v>
      </c>
      <c r="P32" s="5"/>
      <c r="Q32" s="5"/>
      <c r="R32" s="5"/>
      <c r="S32" s="5"/>
      <c r="T32" s="5"/>
      <c r="U32" s="5"/>
      <c r="V32" s="5">
        <v>10</v>
      </c>
      <c r="W32" s="5">
        <v>10</v>
      </c>
      <c r="X32" s="5">
        <v>10</v>
      </c>
      <c r="Y32" s="5">
        <v>10</v>
      </c>
      <c r="Z32" s="4">
        <f t="shared" si="0"/>
        <v>67.626</v>
      </c>
      <c r="AC32" s="17">
        <f>Z32-LARGE((G32,I32,K32,M32,O32,V32,W32,X32,Y32),1)-LARGE((G32,I32,K32,M32,O32,V32,W32,X32,Y32),2)-LARGE((G32,I32,K32,M32,O32,V32,W32,X32,Y32),3)</f>
        <v>37.626000000000005</v>
      </c>
    </row>
    <row r="33" spans="3:29" ht="16.5" customHeight="1">
      <c r="C33" s="56">
        <v>30</v>
      </c>
      <c r="D33" s="101" t="s">
        <v>390</v>
      </c>
      <c r="E33" s="3"/>
      <c r="F33" s="3"/>
      <c r="G33" s="4">
        <v>10</v>
      </c>
      <c r="H33" s="4"/>
      <c r="I33" s="4">
        <v>10</v>
      </c>
      <c r="J33" s="4"/>
      <c r="K33" s="4">
        <v>10</v>
      </c>
      <c r="L33" s="4"/>
      <c r="M33" s="4">
        <v>10</v>
      </c>
      <c r="N33" s="4"/>
      <c r="O33" s="4">
        <v>10</v>
      </c>
      <c r="P33" s="4"/>
      <c r="Q33" s="4"/>
      <c r="R33" s="4"/>
      <c r="S33" s="4"/>
      <c r="T33" s="4"/>
      <c r="U33" s="4"/>
      <c r="V33" s="4">
        <v>1.381</v>
      </c>
      <c r="W33" s="4">
        <v>5.233</v>
      </c>
      <c r="X33" s="4">
        <v>1.145</v>
      </c>
      <c r="Y33" s="4">
        <v>10</v>
      </c>
      <c r="Z33" s="4">
        <f t="shared" si="0"/>
        <v>67.759</v>
      </c>
      <c r="AB33" s="16" t="e">
        <f>#N/A</f>
        <v>#N/A</v>
      </c>
      <c r="AC33" s="17">
        <f>Z33-LARGE((G33,I33,K33,M33,O33,V33,W33,X33,Y33),1)-LARGE((G33,I33,K33,M33,O33,V33,W33,X33,Y33),2)-LARGE((G33,I33,K33,M33,O33,V33,W33,X33,Y33),3)</f>
        <v>37.759</v>
      </c>
    </row>
    <row r="34" spans="3:29" ht="16.5" customHeight="1">
      <c r="C34" s="56">
        <v>31</v>
      </c>
      <c r="D34" s="61" t="s">
        <v>391</v>
      </c>
      <c r="E34" s="64" t="s">
        <v>122</v>
      </c>
      <c r="F34" s="64">
        <v>2005</v>
      </c>
      <c r="G34" s="4">
        <v>10</v>
      </c>
      <c r="H34" s="5"/>
      <c r="I34" s="4">
        <v>1.41</v>
      </c>
      <c r="J34" s="5"/>
      <c r="K34" s="4">
        <v>3.226</v>
      </c>
      <c r="L34" s="114">
        <v>41.78</v>
      </c>
      <c r="M34" s="5">
        <v>3.192</v>
      </c>
      <c r="N34" s="5"/>
      <c r="O34" s="5">
        <v>10</v>
      </c>
      <c r="P34" s="5"/>
      <c r="Q34" s="5"/>
      <c r="R34" s="5"/>
      <c r="S34" s="5"/>
      <c r="T34" s="5"/>
      <c r="U34" s="5"/>
      <c r="V34" s="5">
        <v>10</v>
      </c>
      <c r="W34" s="5">
        <v>10</v>
      </c>
      <c r="X34" s="5">
        <v>10</v>
      </c>
      <c r="Y34" s="5">
        <v>10</v>
      </c>
      <c r="Z34" s="4">
        <f t="shared" si="0"/>
        <v>67.828</v>
      </c>
      <c r="AC34" s="17">
        <f>Z34-LARGE((G34,I34,K34,M34,O34,V34,W34,X34,Y34),1)-LARGE((G34,I34,K34,M34,O34,V34,W34,X34,Y34),2)-LARGE((G34,I34,K34,M34,O34,V34,W34,X34,Y34),3)</f>
        <v>37.828</v>
      </c>
    </row>
    <row r="35" spans="3:29" ht="16.5" customHeight="1">
      <c r="C35" s="56">
        <v>32</v>
      </c>
      <c r="D35" s="61" t="s">
        <v>392</v>
      </c>
      <c r="E35" s="64" t="s">
        <v>58</v>
      </c>
      <c r="F35" s="64">
        <v>2005</v>
      </c>
      <c r="G35" s="4">
        <v>10</v>
      </c>
      <c r="H35" s="5"/>
      <c r="I35" s="4">
        <v>10</v>
      </c>
      <c r="J35" s="5"/>
      <c r="K35" s="4">
        <v>10</v>
      </c>
      <c r="L35" s="5">
        <v>34.03</v>
      </c>
      <c r="M35" s="5">
        <v>2.6</v>
      </c>
      <c r="N35" s="5"/>
      <c r="O35" s="5">
        <v>1.724</v>
      </c>
      <c r="P35" s="5"/>
      <c r="Q35" s="5"/>
      <c r="R35" s="5"/>
      <c r="S35" s="5"/>
      <c r="T35" s="5"/>
      <c r="U35" s="5"/>
      <c r="V35" s="5">
        <v>10</v>
      </c>
      <c r="W35" s="5">
        <v>5.323</v>
      </c>
      <c r="X35" s="5">
        <v>10</v>
      </c>
      <c r="Y35" s="5">
        <v>10</v>
      </c>
      <c r="Z35" s="4">
        <f t="shared" si="0"/>
        <v>69.64699999999999</v>
      </c>
      <c r="AC35" s="17">
        <f>Z35-LARGE((G35,I35,K35,M35,O35,V35,W35,X35,Y35),1)-LARGE((G35,I35,K35,M35,O35,V35,W35,X35,Y35),2)-LARGE((G35,I35,K35,M35,O35,V35,W35,X35,Y35),3)</f>
        <v>39.64699999999999</v>
      </c>
    </row>
    <row r="36" spans="3:29" ht="16.5" customHeight="1">
      <c r="C36" s="56">
        <v>33</v>
      </c>
      <c r="D36" s="61" t="s">
        <v>393</v>
      </c>
      <c r="E36" s="64" t="s">
        <v>32</v>
      </c>
      <c r="F36" s="64">
        <v>2005</v>
      </c>
      <c r="G36" s="4">
        <v>10</v>
      </c>
      <c r="H36" s="4"/>
      <c r="I36" s="4">
        <v>10</v>
      </c>
      <c r="J36" s="4"/>
      <c r="K36" s="4">
        <v>10</v>
      </c>
      <c r="L36" s="4"/>
      <c r="M36" s="4">
        <v>10</v>
      </c>
      <c r="N36" s="4"/>
      <c r="O36" s="4">
        <v>10</v>
      </c>
      <c r="P36" s="4"/>
      <c r="Q36" s="4"/>
      <c r="R36" s="4"/>
      <c r="S36" s="4"/>
      <c r="T36" s="4"/>
      <c r="U36" s="4"/>
      <c r="V36" s="4">
        <v>10</v>
      </c>
      <c r="W36" s="4">
        <v>1.127</v>
      </c>
      <c r="X36" s="4">
        <v>1</v>
      </c>
      <c r="Y36" s="4">
        <v>10</v>
      </c>
      <c r="Z36" s="4">
        <f aca="true" t="shared" si="1" ref="Z36:Z54">G36+I36+K36+M36+O36+V36+W36+X36+Y36</f>
        <v>72.12700000000001</v>
      </c>
      <c r="AC36" s="17">
        <f>Z36-LARGE((G36,I36,K36,M36,O36,V36,W36,X36,Y36),1)-LARGE((G36,I36,K36,M36,O36,V36,W36,X36,Y36),2)-LARGE((G36,I36,K36,M36,O36,V36,W36,X36,Y36),3)</f>
        <v>42.12700000000001</v>
      </c>
    </row>
    <row r="37" spans="3:29" ht="16.5" customHeight="1">
      <c r="C37" s="56">
        <v>34</v>
      </c>
      <c r="D37" s="61" t="s">
        <v>394</v>
      </c>
      <c r="E37" s="64" t="s">
        <v>122</v>
      </c>
      <c r="F37" s="64">
        <v>2005</v>
      </c>
      <c r="G37" s="4">
        <v>10</v>
      </c>
      <c r="H37" s="5"/>
      <c r="I37" s="4">
        <v>1.41</v>
      </c>
      <c r="J37" s="5"/>
      <c r="K37" s="4">
        <v>10</v>
      </c>
      <c r="L37" s="5">
        <v>22.62</v>
      </c>
      <c r="M37" s="5">
        <v>1.728</v>
      </c>
      <c r="N37" s="5"/>
      <c r="O37" s="5">
        <v>10</v>
      </c>
      <c r="P37" s="5"/>
      <c r="Q37" s="5"/>
      <c r="R37" s="5"/>
      <c r="S37" s="5"/>
      <c r="T37" s="5"/>
      <c r="U37" s="5"/>
      <c r="V37" s="5">
        <v>10</v>
      </c>
      <c r="W37" s="5">
        <v>10</v>
      </c>
      <c r="X37" s="5">
        <v>10</v>
      </c>
      <c r="Y37" s="5">
        <v>10</v>
      </c>
      <c r="Z37" s="4">
        <f t="shared" si="1"/>
        <v>73.138</v>
      </c>
      <c r="AC37" s="17">
        <f>Z37-LARGE((G37,I37,K37,M37,O37,V37,W37,X37,Y37),1)-LARGE((G37,I37,K37,M37,O37,V37,W37,X37,Y37),2)-LARGE((G37,I37,K37,M37,O37,V37,W37,X37,Y37),3)</f>
        <v>43.138000000000005</v>
      </c>
    </row>
    <row r="38" spans="3:29" ht="16.5" customHeight="1">
      <c r="C38" s="56">
        <v>35</v>
      </c>
      <c r="D38" s="2" t="s">
        <v>395</v>
      </c>
      <c r="E38" s="3"/>
      <c r="F38" s="3"/>
      <c r="G38" s="4">
        <v>10</v>
      </c>
      <c r="H38" s="5"/>
      <c r="I38" s="4">
        <v>10</v>
      </c>
      <c r="J38" s="5"/>
      <c r="K38" s="4">
        <v>10</v>
      </c>
      <c r="L38" s="5">
        <v>33.78</v>
      </c>
      <c r="M38" s="5">
        <v>2.581</v>
      </c>
      <c r="N38" s="5"/>
      <c r="O38" s="5">
        <v>10</v>
      </c>
      <c r="P38" s="5"/>
      <c r="Q38" s="5"/>
      <c r="R38" s="5"/>
      <c r="S38" s="5"/>
      <c r="T38" s="5"/>
      <c r="U38" s="5"/>
      <c r="V38" s="5">
        <v>10</v>
      </c>
      <c r="W38" s="5">
        <v>1.53</v>
      </c>
      <c r="X38" s="5">
        <v>10</v>
      </c>
      <c r="Y38" s="5">
        <v>10</v>
      </c>
      <c r="Z38" s="4">
        <f t="shared" si="1"/>
        <v>74.111</v>
      </c>
      <c r="AC38" s="17">
        <f>Z38-LARGE((G38,I38,K38,M38,O38,V38,W38,X38,Y38),1)-LARGE((G38,I38,K38,M38,O38,V38,W38,X38,Y38),2)-LARGE((G38,I38,K38,M38,O38,V38,W38,X38,Y38),3)</f>
        <v>44.111000000000004</v>
      </c>
    </row>
    <row r="39" spans="3:29" ht="16.5" customHeight="1">
      <c r="C39" s="56">
        <v>36</v>
      </c>
      <c r="D39" s="101" t="s">
        <v>396</v>
      </c>
      <c r="E39" s="3" t="s">
        <v>397</v>
      </c>
      <c r="F39" s="102">
        <v>2004</v>
      </c>
      <c r="G39" s="4">
        <v>10</v>
      </c>
      <c r="H39" s="5"/>
      <c r="I39" s="4">
        <v>10</v>
      </c>
      <c r="J39" s="5"/>
      <c r="K39" s="4">
        <v>10</v>
      </c>
      <c r="L39" s="114"/>
      <c r="M39" s="5">
        <v>10</v>
      </c>
      <c r="N39" s="5"/>
      <c r="O39" s="5">
        <v>10</v>
      </c>
      <c r="P39" s="5"/>
      <c r="Q39" s="5"/>
      <c r="R39" s="5"/>
      <c r="S39" s="5"/>
      <c r="T39" s="5"/>
      <c r="U39" s="5"/>
      <c r="V39" s="5">
        <v>10</v>
      </c>
      <c r="W39" s="5">
        <v>3.27</v>
      </c>
      <c r="X39" s="5">
        <v>1.06</v>
      </c>
      <c r="Y39" s="5">
        <v>10</v>
      </c>
      <c r="Z39" s="4">
        <f t="shared" si="1"/>
        <v>74.33</v>
      </c>
      <c r="AC39" s="17">
        <f>Z39-LARGE((G39,I39,K39,M39,O39,V39,W39,X39,Y39),1)-LARGE((G39,I39,K39,M39,O39,V39,W39,X39,Y39),2)-LARGE((G39,I39,K39,M39,O39,V39,W39,X39,Y39),3)</f>
        <v>44.33</v>
      </c>
    </row>
    <row r="40" spans="3:29" ht="16.5" customHeight="1">
      <c r="C40" s="56">
        <v>37</v>
      </c>
      <c r="D40" s="61" t="s">
        <v>398</v>
      </c>
      <c r="E40" s="64" t="s">
        <v>58</v>
      </c>
      <c r="F40" s="64">
        <v>2005</v>
      </c>
      <c r="G40" s="4">
        <v>10</v>
      </c>
      <c r="H40" s="5"/>
      <c r="I40" s="4">
        <v>10</v>
      </c>
      <c r="J40" s="5"/>
      <c r="K40" s="4">
        <v>10</v>
      </c>
      <c r="L40" s="114">
        <v>49.21</v>
      </c>
      <c r="M40" s="5">
        <v>3.759</v>
      </c>
      <c r="N40" s="5"/>
      <c r="O40" s="5">
        <v>10</v>
      </c>
      <c r="P40" s="5"/>
      <c r="Q40" s="5"/>
      <c r="R40" s="5"/>
      <c r="S40" s="5"/>
      <c r="T40" s="5"/>
      <c r="U40" s="5"/>
      <c r="V40" s="5">
        <v>10</v>
      </c>
      <c r="W40" s="5">
        <v>10</v>
      </c>
      <c r="X40" s="5">
        <v>1.026</v>
      </c>
      <c r="Y40" s="5">
        <v>10</v>
      </c>
      <c r="Z40" s="4">
        <f t="shared" si="1"/>
        <v>74.785</v>
      </c>
      <c r="AC40" s="17">
        <f>Z40-LARGE((G40,I40,K40,M40,O40,V40,W40,X40,Y40),1)-LARGE((G40,I40,K40,M40,O40,V40,W40,X40,Y40),2)-LARGE((G40,I40,K40,M40,O40,V40,W40,X40,Y40),3)</f>
        <v>44.785</v>
      </c>
    </row>
    <row r="41" spans="3:29" ht="16.5" customHeight="1">
      <c r="C41" s="56">
        <v>38</v>
      </c>
      <c r="D41" s="61" t="s">
        <v>399</v>
      </c>
      <c r="E41" s="64" t="s">
        <v>75</v>
      </c>
      <c r="F41" s="64">
        <v>2005</v>
      </c>
      <c r="G41" s="4">
        <v>10</v>
      </c>
      <c r="H41" s="5"/>
      <c r="I41" s="4">
        <v>10</v>
      </c>
      <c r="J41" s="5"/>
      <c r="K41" s="4">
        <v>2.667</v>
      </c>
      <c r="L41" s="5">
        <v>27.91</v>
      </c>
      <c r="M41" s="5">
        <v>2.132</v>
      </c>
      <c r="N41" s="5"/>
      <c r="O41" s="5">
        <v>10</v>
      </c>
      <c r="P41" s="5"/>
      <c r="Q41" s="5"/>
      <c r="R41" s="5"/>
      <c r="S41" s="5"/>
      <c r="T41" s="5"/>
      <c r="U41" s="5"/>
      <c r="V41" s="5">
        <v>10</v>
      </c>
      <c r="W41" s="5">
        <v>10</v>
      </c>
      <c r="X41" s="5">
        <v>10</v>
      </c>
      <c r="Y41" s="5">
        <v>10</v>
      </c>
      <c r="Z41" s="4">
        <f t="shared" si="1"/>
        <v>74.799</v>
      </c>
      <c r="AC41" s="17">
        <f>Z41-LARGE((G41,I41,K41,M41,O41,V41,W41,X41,Y41),1)-LARGE((G41,I41,K41,M41,O41,V41,W41,X41,Y41),2)-LARGE((G41,I41,K41,M41,O41,V41,W41,X41,Y41),3)</f>
        <v>44.79900000000001</v>
      </c>
    </row>
    <row r="42" spans="3:29" ht="16.5" customHeight="1">
      <c r="C42" s="56">
        <v>39</v>
      </c>
      <c r="D42" s="61" t="s">
        <v>400</v>
      </c>
      <c r="E42" s="64" t="s">
        <v>130</v>
      </c>
      <c r="F42" s="64">
        <v>2004</v>
      </c>
      <c r="G42" s="4">
        <v>1.9809999999999999</v>
      </c>
      <c r="H42" s="5"/>
      <c r="I42" s="4">
        <v>10</v>
      </c>
      <c r="J42" s="5"/>
      <c r="K42" s="4">
        <v>10</v>
      </c>
      <c r="L42" s="114">
        <v>52.81</v>
      </c>
      <c r="M42" s="5">
        <v>4.034</v>
      </c>
      <c r="N42" s="5"/>
      <c r="O42" s="5">
        <v>10</v>
      </c>
      <c r="P42" s="5"/>
      <c r="Q42" s="5"/>
      <c r="R42" s="5"/>
      <c r="S42" s="5"/>
      <c r="T42" s="5"/>
      <c r="U42" s="5"/>
      <c r="V42" s="5">
        <v>10</v>
      </c>
      <c r="W42" s="5">
        <v>10</v>
      </c>
      <c r="X42" s="5">
        <v>10</v>
      </c>
      <c r="Y42" s="5">
        <v>10</v>
      </c>
      <c r="Z42" s="4">
        <f t="shared" si="1"/>
        <v>76.015</v>
      </c>
      <c r="AC42" s="17">
        <f>Z42-LARGE((G42,I42,K42,M42,O42,V42,W42,X42,Y42),1)-LARGE((G42,I42,K42,M42,O42,V42,W42,X42,Y42),2)-LARGE((G42,I42,K42,M42,O42,V42,W42,X42,Y42),3)</f>
        <v>46.015</v>
      </c>
    </row>
    <row r="43" spans="3:29" ht="16.5" customHeight="1">
      <c r="C43" s="56">
        <v>41</v>
      </c>
      <c r="D43" s="101" t="s">
        <v>99</v>
      </c>
      <c r="E43" s="3"/>
      <c r="F43" s="3"/>
      <c r="G43" s="4">
        <v>10</v>
      </c>
      <c r="H43" s="5"/>
      <c r="I43" s="4">
        <v>10</v>
      </c>
      <c r="J43" s="5"/>
      <c r="K43" s="4">
        <v>10</v>
      </c>
      <c r="L43" s="114"/>
      <c r="M43" s="5">
        <v>10</v>
      </c>
      <c r="N43" s="5"/>
      <c r="O43" s="5">
        <v>10</v>
      </c>
      <c r="P43" s="5"/>
      <c r="Q43" s="5"/>
      <c r="R43" s="5"/>
      <c r="S43" s="5"/>
      <c r="T43" s="5"/>
      <c r="U43" s="5"/>
      <c r="V43" s="5">
        <v>10</v>
      </c>
      <c r="W43" s="5">
        <v>1.127</v>
      </c>
      <c r="X43" s="114">
        <v>10</v>
      </c>
      <c r="Y43" s="5">
        <v>10</v>
      </c>
      <c r="Z43" s="4">
        <f t="shared" si="1"/>
        <v>81.12700000000001</v>
      </c>
      <c r="AC43" s="17">
        <f>Z43-LARGE((G43,I43,K43,M43,O43,V43,W43,X43,Y43),1)-LARGE((G43,I43,K43,M43,O43,V43,W43,X43,Y43),2)-LARGE((G43,I43,K43,M43,O43,V43,W43,X43,Y43),3)</f>
        <v>51.12700000000001</v>
      </c>
    </row>
    <row r="44" spans="3:29" ht="16.5" customHeight="1">
      <c r="C44" s="56">
        <v>42</v>
      </c>
      <c r="D44" s="101" t="s">
        <v>401</v>
      </c>
      <c r="E44" s="3"/>
      <c r="F44" s="3"/>
      <c r="G44" s="4">
        <v>10</v>
      </c>
      <c r="H44" s="5"/>
      <c r="I44" s="4">
        <v>10</v>
      </c>
      <c r="J44" s="5"/>
      <c r="K44" s="4">
        <v>10</v>
      </c>
      <c r="L44" s="114"/>
      <c r="M44" s="5">
        <v>10</v>
      </c>
      <c r="N44" s="5"/>
      <c r="O44" s="5">
        <v>10</v>
      </c>
      <c r="P44" s="5"/>
      <c r="Q44" s="5"/>
      <c r="R44" s="5"/>
      <c r="S44" s="5"/>
      <c r="T44" s="5"/>
      <c r="U44" s="5"/>
      <c r="V44" s="5">
        <v>10</v>
      </c>
      <c r="W44" s="5">
        <v>1.2</v>
      </c>
      <c r="X44" s="114">
        <v>10</v>
      </c>
      <c r="Y44" s="5">
        <v>10</v>
      </c>
      <c r="Z44" s="4">
        <f t="shared" si="1"/>
        <v>81.2</v>
      </c>
      <c r="AC44" s="17">
        <f>Z44-LARGE((G44,I44,K44,M44,O44,V44,W44,X44,Y44),1)-LARGE((G44,I44,K44,M44,O44,V44,W44,X44,Y44),2)-LARGE((G44,I44,K44,M44,O44,V44,W44,X44,Y44),3)</f>
        <v>51.2</v>
      </c>
    </row>
    <row r="45" spans="3:29" ht="16.5" customHeight="1">
      <c r="C45" s="56">
        <v>43</v>
      </c>
      <c r="D45" s="2" t="s">
        <v>402</v>
      </c>
      <c r="E45" s="3" t="s">
        <v>81</v>
      </c>
      <c r="F45" s="3">
        <v>2005</v>
      </c>
      <c r="G45" s="4">
        <v>10</v>
      </c>
      <c r="H45" s="5"/>
      <c r="I45" s="4">
        <v>10</v>
      </c>
      <c r="J45" s="5"/>
      <c r="K45" s="4">
        <v>10</v>
      </c>
      <c r="L45" s="114"/>
      <c r="M45" s="5">
        <v>10</v>
      </c>
      <c r="N45" s="5"/>
      <c r="O45" s="5">
        <v>10</v>
      </c>
      <c r="P45" s="5"/>
      <c r="Q45" s="5"/>
      <c r="R45" s="5"/>
      <c r="S45" s="5"/>
      <c r="T45" s="5"/>
      <c r="U45" s="5"/>
      <c r="V45" s="5">
        <v>1.28</v>
      </c>
      <c r="W45" s="5">
        <v>10</v>
      </c>
      <c r="X45" s="5">
        <v>10</v>
      </c>
      <c r="Y45" s="5">
        <v>10</v>
      </c>
      <c r="Z45" s="4">
        <f t="shared" si="1"/>
        <v>81.28</v>
      </c>
      <c r="AC45" s="17">
        <f>Z45-LARGE((G45,I45,K45,M45,O45,V45,W45,X45,Y45),1)-LARGE((G45,I45,K45,M45,O45,V45,W45,X45,Y45),2)-LARGE((G45,I45,K45,M45,O45,V45,W45,X45,Y45),3)</f>
        <v>51.28</v>
      </c>
    </row>
    <row r="46" spans="3:29" ht="16.5" customHeight="1">
      <c r="C46" s="56">
        <v>44</v>
      </c>
      <c r="D46" s="2" t="s">
        <v>403</v>
      </c>
      <c r="E46" s="3">
        <v>101</v>
      </c>
      <c r="F46" s="3">
        <v>2004</v>
      </c>
      <c r="G46" s="4">
        <v>10</v>
      </c>
      <c r="H46" s="5"/>
      <c r="I46" s="4">
        <v>10</v>
      </c>
      <c r="J46" s="5"/>
      <c r="K46" s="4">
        <v>10</v>
      </c>
      <c r="L46" s="5">
        <v>20.65</v>
      </c>
      <c r="M46" s="5">
        <v>1.578</v>
      </c>
      <c r="N46" s="5"/>
      <c r="O46" s="5">
        <v>10</v>
      </c>
      <c r="P46" s="5"/>
      <c r="Q46" s="5"/>
      <c r="R46" s="5"/>
      <c r="S46" s="5"/>
      <c r="T46" s="5"/>
      <c r="U46" s="5"/>
      <c r="V46" s="5">
        <v>10</v>
      </c>
      <c r="W46" s="5">
        <v>10</v>
      </c>
      <c r="X46" s="5">
        <v>10</v>
      </c>
      <c r="Y46" s="5">
        <v>10</v>
      </c>
      <c r="Z46" s="4">
        <f t="shared" si="1"/>
        <v>81.578</v>
      </c>
      <c r="AC46" s="17">
        <f>Z46-LARGE((G46,I46,K46,M46,O46,V46,W46,X46,Y46),1)-LARGE((G46,I46,K46,M46,O46,V46,W46,X46,Y46),2)-LARGE((G46,I46,K46,M46,O46,V46,W46,X46,Y46),3)</f>
        <v>51.578</v>
      </c>
    </row>
    <row r="47" spans="3:29" ht="15">
      <c r="C47" s="56">
        <v>45</v>
      </c>
      <c r="D47" s="2" t="s">
        <v>404</v>
      </c>
      <c r="E47" s="3" t="s">
        <v>81</v>
      </c>
      <c r="F47" s="3">
        <v>2004</v>
      </c>
      <c r="G47" s="4">
        <v>10</v>
      </c>
      <c r="H47" s="5"/>
      <c r="I47" s="4">
        <v>10</v>
      </c>
      <c r="J47" s="5"/>
      <c r="K47" s="4">
        <v>10</v>
      </c>
      <c r="L47" s="5">
        <v>23.19</v>
      </c>
      <c r="M47" s="5">
        <v>1.772</v>
      </c>
      <c r="N47" s="5"/>
      <c r="O47" s="5">
        <v>10</v>
      </c>
      <c r="P47" s="5"/>
      <c r="Q47" s="5"/>
      <c r="R47" s="5"/>
      <c r="S47" s="5"/>
      <c r="T47" s="5"/>
      <c r="U47" s="5"/>
      <c r="V47" s="5">
        <v>10</v>
      </c>
      <c r="W47" s="5">
        <v>10</v>
      </c>
      <c r="X47" s="5">
        <v>10</v>
      </c>
      <c r="Y47" s="5">
        <v>10</v>
      </c>
      <c r="Z47" s="4">
        <f t="shared" si="1"/>
        <v>81.77199999999999</v>
      </c>
      <c r="AC47" s="17">
        <f>Z47-LARGE((G47,I47,K47,M47,O47,V47,W47,X47,Y47),1)-LARGE((G47,I47,K47,M47,O47,V47,W47,X47,Y47),2)-LARGE((G47,I47,K47,M47,O47,V47,W47,X47,Y47),3)</f>
        <v>51.77199999999999</v>
      </c>
    </row>
    <row r="48" spans="3:29" ht="15">
      <c r="C48" s="56">
        <v>46</v>
      </c>
      <c r="D48" s="2" t="s">
        <v>405</v>
      </c>
      <c r="E48" s="3" t="s">
        <v>406</v>
      </c>
      <c r="F48" s="3">
        <v>2004</v>
      </c>
      <c r="G48" s="4">
        <v>10</v>
      </c>
      <c r="H48" s="5"/>
      <c r="I48" s="4">
        <v>10</v>
      </c>
      <c r="J48" s="5"/>
      <c r="K48" s="4">
        <v>10</v>
      </c>
      <c r="L48" s="5">
        <v>24.53</v>
      </c>
      <c r="M48" s="5">
        <v>1.874</v>
      </c>
      <c r="N48" s="5"/>
      <c r="O48" s="5">
        <v>10</v>
      </c>
      <c r="P48" s="5"/>
      <c r="Q48" s="5"/>
      <c r="R48" s="5"/>
      <c r="S48" s="5"/>
      <c r="T48" s="5"/>
      <c r="U48" s="5"/>
      <c r="V48" s="5">
        <v>10</v>
      </c>
      <c r="W48" s="5">
        <v>10</v>
      </c>
      <c r="X48" s="5">
        <v>10</v>
      </c>
      <c r="Y48" s="5">
        <v>10</v>
      </c>
      <c r="Z48" s="4">
        <f t="shared" si="1"/>
        <v>81.874</v>
      </c>
      <c r="AC48" s="17">
        <f>Z48-LARGE((G48,I48,K48,M48,O48,V48,W48,X48,Y48),1)-LARGE((G48,I48,K48,M48,O48,V48,W48,X48,Y48),2)-LARGE((G48,I48,K48,M48,O48,V48,W48,X48,Y48),3)</f>
        <v>51.873999999999995</v>
      </c>
    </row>
    <row r="49" spans="3:29" ht="15">
      <c r="C49" s="56">
        <v>47</v>
      </c>
      <c r="D49" s="2" t="s">
        <v>407</v>
      </c>
      <c r="E49" s="3" t="s">
        <v>81</v>
      </c>
      <c r="F49" s="3"/>
      <c r="G49" s="4">
        <v>10</v>
      </c>
      <c r="H49" s="5"/>
      <c r="I49" s="4">
        <v>10</v>
      </c>
      <c r="J49" s="5"/>
      <c r="K49" s="4">
        <v>10</v>
      </c>
      <c r="L49" s="5">
        <v>25.26</v>
      </c>
      <c r="M49" s="5">
        <v>1.9300000000000002</v>
      </c>
      <c r="N49" s="5"/>
      <c r="O49" s="5">
        <v>10</v>
      </c>
      <c r="P49" s="5"/>
      <c r="Q49" s="5"/>
      <c r="R49" s="5"/>
      <c r="S49" s="5"/>
      <c r="T49" s="5"/>
      <c r="U49" s="5"/>
      <c r="V49" s="5">
        <v>10</v>
      </c>
      <c r="W49" s="5">
        <v>10</v>
      </c>
      <c r="X49" s="5">
        <v>10</v>
      </c>
      <c r="Y49" s="5">
        <v>10</v>
      </c>
      <c r="Z49" s="4">
        <f t="shared" si="1"/>
        <v>81.93</v>
      </c>
      <c r="AC49" s="17">
        <f>Z49-LARGE((G49,I49,K49,M49,O49,V49,W49,X49,Y49),1)-LARGE((G49,I49,K49,M49,O49,V49,W49,X49,Y49),2)-LARGE((G49,I49,K49,M49,O49,V49,W49,X49,Y49),3)</f>
        <v>51.93000000000001</v>
      </c>
    </row>
    <row r="50" spans="3:29" ht="15">
      <c r="C50" s="56">
        <v>48</v>
      </c>
      <c r="D50" s="61" t="s">
        <v>408</v>
      </c>
      <c r="E50" s="64">
        <v>231</v>
      </c>
      <c r="F50" s="64">
        <v>2004</v>
      </c>
      <c r="G50" s="4">
        <v>10</v>
      </c>
      <c r="H50" s="5"/>
      <c r="I50" s="4">
        <v>10</v>
      </c>
      <c r="J50" s="5"/>
      <c r="K50" s="4">
        <v>10</v>
      </c>
      <c r="L50" s="5">
        <v>26</v>
      </c>
      <c r="M50" s="5">
        <v>1.986</v>
      </c>
      <c r="N50" s="5"/>
      <c r="O50" s="5">
        <v>10</v>
      </c>
      <c r="P50" s="5"/>
      <c r="Q50" s="5"/>
      <c r="R50" s="5"/>
      <c r="S50" s="5"/>
      <c r="T50" s="5"/>
      <c r="U50" s="5"/>
      <c r="V50" s="5">
        <v>10</v>
      </c>
      <c r="W50" s="5">
        <v>10</v>
      </c>
      <c r="X50" s="5">
        <v>10</v>
      </c>
      <c r="Y50" s="5">
        <v>10</v>
      </c>
      <c r="Z50" s="4">
        <f t="shared" si="1"/>
        <v>81.986</v>
      </c>
      <c r="AC50" s="17">
        <f>Z50-LARGE((G50,I50,K50,M50,O50,V50,W50,X50,Y50),1)-LARGE((G50,I50,K50,M50,O50,V50,W50,X50,Y50),2)-LARGE((G50,I50,K50,M50,O50,V50,W50,X50,Y50),3)</f>
        <v>51.986000000000004</v>
      </c>
    </row>
    <row r="51" spans="3:29" ht="15">
      <c r="C51" s="56">
        <v>49</v>
      </c>
      <c r="D51" s="61" t="s">
        <v>409</v>
      </c>
      <c r="E51" s="64">
        <v>101</v>
      </c>
      <c r="F51" s="64">
        <v>2004</v>
      </c>
      <c r="G51" s="4">
        <v>10</v>
      </c>
      <c r="H51" s="5"/>
      <c r="I51" s="4">
        <v>10</v>
      </c>
      <c r="J51" s="5"/>
      <c r="K51" s="4">
        <v>10</v>
      </c>
      <c r="L51" s="5">
        <v>26.53</v>
      </c>
      <c r="M51" s="5">
        <v>2.027</v>
      </c>
      <c r="N51" s="5"/>
      <c r="O51" s="5">
        <v>10</v>
      </c>
      <c r="P51" s="5"/>
      <c r="Q51" s="5"/>
      <c r="R51" s="5"/>
      <c r="S51" s="5"/>
      <c r="T51" s="5"/>
      <c r="U51" s="5"/>
      <c r="V51" s="5">
        <v>10</v>
      </c>
      <c r="W51" s="5">
        <v>10</v>
      </c>
      <c r="X51" s="5">
        <v>10</v>
      </c>
      <c r="Y51" s="5">
        <v>10</v>
      </c>
      <c r="Z51" s="4">
        <f t="shared" si="1"/>
        <v>82.027</v>
      </c>
      <c r="AC51" s="17">
        <f>Z51-LARGE((G51,I51,K51,M51,O51,V51,W51,X51,Y51),1)-LARGE((G51,I51,K51,M51,O51,V51,W51,X51,Y51),2)-LARGE((G51,I51,K51,M51,O51,V51,W51,X51,Y51),3)</f>
        <v>52.027</v>
      </c>
    </row>
    <row r="52" spans="3:29" ht="15">
      <c r="C52" s="56">
        <v>50</v>
      </c>
      <c r="D52" s="61" t="s">
        <v>410</v>
      </c>
      <c r="E52" s="64" t="s">
        <v>122</v>
      </c>
      <c r="F52" s="64">
        <v>2004</v>
      </c>
      <c r="G52" s="4">
        <v>10</v>
      </c>
      <c r="H52" s="5"/>
      <c r="I52" s="4">
        <v>10</v>
      </c>
      <c r="J52" s="5"/>
      <c r="K52" s="4">
        <v>10</v>
      </c>
      <c r="L52" s="114">
        <v>49.57</v>
      </c>
      <c r="M52" s="5">
        <v>3.877</v>
      </c>
      <c r="N52" s="5"/>
      <c r="O52" s="5">
        <v>10</v>
      </c>
      <c r="P52" s="5"/>
      <c r="Q52" s="5"/>
      <c r="R52" s="5"/>
      <c r="S52" s="5"/>
      <c r="T52" s="5"/>
      <c r="U52" s="5"/>
      <c r="V52" s="5">
        <v>10</v>
      </c>
      <c r="W52" s="5">
        <v>10</v>
      </c>
      <c r="X52" s="5">
        <v>10</v>
      </c>
      <c r="Y52" s="5">
        <v>10</v>
      </c>
      <c r="Z52" s="4">
        <f t="shared" si="1"/>
        <v>83.87700000000001</v>
      </c>
      <c r="AC52" s="17">
        <f>Z52-LARGE((G52,I52,K52,M52,O52,V52,W52,X52,Y52),1)-LARGE((G52,I52,K52,M52,O52,V52,W52,X52,Y52),2)-LARGE((G52,I52,K52,M52,O52,V52,W52,X52,Y52),3)</f>
        <v>53.87700000000001</v>
      </c>
    </row>
    <row r="53" spans="3:29" ht="15">
      <c r="C53" s="56">
        <v>51</v>
      </c>
      <c r="D53" s="101" t="s">
        <v>411</v>
      </c>
      <c r="E53" s="3">
        <v>307</v>
      </c>
      <c r="F53" s="3"/>
      <c r="G53" s="4">
        <v>10</v>
      </c>
      <c r="H53" s="5"/>
      <c r="I53" s="4">
        <v>10</v>
      </c>
      <c r="J53" s="5"/>
      <c r="K53" s="4">
        <v>10</v>
      </c>
      <c r="L53" s="114"/>
      <c r="M53" s="5">
        <v>10</v>
      </c>
      <c r="N53" s="5"/>
      <c r="O53" s="5">
        <v>10</v>
      </c>
      <c r="P53" s="5"/>
      <c r="Q53" s="5"/>
      <c r="R53" s="5"/>
      <c r="S53" s="5"/>
      <c r="T53" s="5"/>
      <c r="U53" s="5"/>
      <c r="V53" s="5">
        <v>10</v>
      </c>
      <c r="W53" s="5">
        <v>10</v>
      </c>
      <c r="X53" s="5">
        <v>3.915</v>
      </c>
      <c r="Y53" s="5">
        <v>10</v>
      </c>
      <c r="Z53" s="4">
        <f t="shared" si="1"/>
        <v>83.915</v>
      </c>
      <c r="AC53" s="17">
        <f>Z53-LARGE((G53,I53,K53,M53,O53,V53,W53,X53,Y53),1)-LARGE((G53,I53,K53,M53,O53,V53,W53,X53,Y53),2)-LARGE((G53,I53,K53,M53,O53,V53,W53,X53,Y53),3)</f>
        <v>53.915000000000006</v>
      </c>
    </row>
    <row r="54" spans="3:29" ht="15">
      <c r="C54" s="56">
        <v>52</v>
      </c>
      <c r="D54" s="101" t="s">
        <v>412</v>
      </c>
      <c r="E54" s="3"/>
      <c r="F54" s="3"/>
      <c r="G54" s="4">
        <v>10</v>
      </c>
      <c r="H54" s="5"/>
      <c r="I54" s="4">
        <v>10</v>
      </c>
      <c r="J54" s="5"/>
      <c r="K54" s="4">
        <v>10</v>
      </c>
      <c r="L54" s="114"/>
      <c r="M54" s="5">
        <v>10</v>
      </c>
      <c r="N54" s="5"/>
      <c r="O54" s="5">
        <v>10</v>
      </c>
      <c r="P54" s="5"/>
      <c r="Q54" s="5"/>
      <c r="R54" s="5"/>
      <c r="S54" s="5"/>
      <c r="T54" s="5"/>
      <c r="U54" s="5"/>
      <c r="V54" s="5">
        <v>10</v>
      </c>
      <c r="W54" s="5">
        <v>10</v>
      </c>
      <c r="X54" s="5">
        <v>3.915</v>
      </c>
      <c r="Y54" s="5">
        <v>10</v>
      </c>
      <c r="Z54" s="4">
        <f t="shared" si="1"/>
        <v>83.915</v>
      </c>
      <c r="AC54" s="17">
        <f>Z54-LARGE((G54,I54,K54,M54,O54,V54,W54,X54,Y54),1)-LARGE((G54,I54,K54,M54,O54,V54,W54,X54,Y54),2)-LARGE((G54,I54,K54,M54,O54,V54,W54,X54,Y54),3)</f>
        <v>53.915000000000006</v>
      </c>
    </row>
  </sheetData>
  <sheetProtection selectLockedCells="1" selectUnlockedCells="1"/>
  <mergeCells count="11">
    <mergeCell ref="P2:Q2"/>
    <mergeCell ref="R2:S2"/>
    <mergeCell ref="T2:U2"/>
    <mergeCell ref="Z2:Z3"/>
    <mergeCell ref="AA2:AA3"/>
    <mergeCell ref="AC2:AC3"/>
    <mergeCell ref="C1:Z1"/>
    <mergeCell ref="C2:C3"/>
    <mergeCell ref="D2:D3"/>
    <mergeCell ref="E2:E3"/>
    <mergeCell ref="F2:F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B1:AD77"/>
  <sheetViews>
    <sheetView tabSelected="1" zoomScalePageLayoutView="0" workbookViewId="0" topLeftCell="A1">
      <selection activeCell="AG14" sqref="AG14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26.8515625" style="1" customWidth="1"/>
    <col min="4" max="4" width="15.140625" style="7" customWidth="1"/>
    <col min="5" max="5" width="8.140625" style="7" customWidth="1"/>
    <col min="6" max="6" width="0" style="1" hidden="1" customWidth="1"/>
    <col min="7" max="7" width="10.00390625" style="123" customWidth="1"/>
    <col min="8" max="8" width="0" style="112" hidden="1" customWidth="1"/>
    <col min="9" max="9" width="8.28125" style="112" customWidth="1"/>
    <col min="10" max="10" width="0" style="112" hidden="1" customWidth="1"/>
    <col min="11" max="11" width="8.421875" style="112" customWidth="1"/>
    <col min="12" max="12" width="0" style="112" hidden="1" customWidth="1"/>
    <col min="13" max="13" width="8.8515625" style="112" customWidth="1"/>
    <col min="14" max="20" width="0" style="112" hidden="1" customWidth="1"/>
    <col min="21" max="21" width="8.57421875" style="112" customWidth="1"/>
    <col min="22" max="22" width="8.421875" style="112" customWidth="1"/>
    <col min="23" max="23" width="8.57421875" style="112" customWidth="1"/>
    <col min="24" max="25" width="8.28125" style="112" customWidth="1"/>
    <col min="26" max="26" width="9.140625" style="112" customWidth="1"/>
    <col min="27" max="32" width="9.140625" style="1" customWidth="1"/>
    <col min="33" max="36" width="9.140625" style="16" customWidth="1"/>
    <col min="37" max="16384" width="9.140625" style="1" customWidth="1"/>
  </cols>
  <sheetData>
    <row r="1" spans="2:27" ht="42.75" customHeight="1">
      <c r="B1" s="149" t="s">
        <v>413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78"/>
    </row>
    <row r="2" spans="2:27" ht="30" customHeight="1">
      <c r="B2" s="145" t="s">
        <v>1</v>
      </c>
      <c r="C2" s="145" t="s">
        <v>2</v>
      </c>
      <c r="D2" s="145" t="s">
        <v>4</v>
      </c>
      <c r="E2" s="144" t="s">
        <v>3</v>
      </c>
      <c r="F2" s="80" t="s">
        <v>5</v>
      </c>
      <c r="G2" s="80" t="s">
        <v>5</v>
      </c>
      <c r="H2" s="80" t="s">
        <v>6</v>
      </c>
      <c r="I2" s="80" t="s">
        <v>6</v>
      </c>
      <c r="J2" s="80" t="s">
        <v>7</v>
      </c>
      <c r="K2" s="80" t="s">
        <v>7</v>
      </c>
      <c r="L2" s="80" t="s">
        <v>8</v>
      </c>
      <c r="M2" s="80" t="s">
        <v>8</v>
      </c>
      <c r="N2" s="150" t="s">
        <v>414</v>
      </c>
      <c r="O2" s="150"/>
      <c r="P2" s="150" t="s">
        <v>12</v>
      </c>
      <c r="Q2" s="150"/>
      <c r="R2" s="150" t="s">
        <v>11</v>
      </c>
      <c r="S2" s="150"/>
      <c r="T2" s="70" t="s">
        <v>194</v>
      </c>
      <c r="U2" s="80" t="s">
        <v>9</v>
      </c>
      <c r="V2" s="80" t="s">
        <v>10</v>
      </c>
      <c r="W2" s="80" t="s">
        <v>11</v>
      </c>
      <c r="X2" s="71" t="s">
        <v>12</v>
      </c>
      <c r="Y2" s="71" t="s">
        <v>13</v>
      </c>
      <c r="Z2" s="151" t="s">
        <v>415</v>
      </c>
      <c r="AA2" s="140" t="s">
        <v>16</v>
      </c>
    </row>
    <row r="3" spans="2:27" ht="15" customHeight="1">
      <c r="B3" s="145"/>
      <c r="C3" s="145"/>
      <c r="D3" s="145"/>
      <c r="E3" s="144"/>
      <c r="F3" s="14" t="s">
        <v>17</v>
      </c>
      <c r="G3" s="14" t="s">
        <v>17</v>
      </c>
      <c r="H3" s="14" t="s">
        <v>18</v>
      </c>
      <c r="I3" s="14" t="s">
        <v>18</v>
      </c>
      <c r="J3" s="8" t="s">
        <v>18</v>
      </c>
      <c r="K3" s="8" t="s">
        <v>18</v>
      </c>
      <c r="L3" s="8" t="s">
        <v>18</v>
      </c>
      <c r="M3" s="8" t="s">
        <v>18</v>
      </c>
      <c r="N3" s="15" t="s">
        <v>197</v>
      </c>
      <c r="O3" s="15" t="s">
        <v>18</v>
      </c>
      <c r="P3" s="15" t="s">
        <v>197</v>
      </c>
      <c r="Q3" s="15" t="s">
        <v>18</v>
      </c>
      <c r="R3" s="15" t="s">
        <v>197</v>
      </c>
      <c r="S3" s="15" t="s">
        <v>18</v>
      </c>
      <c r="T3" s="15" t="s">
        <v>197</v>
      </c>
      <c r="U3" s="8" t="s">
        <v>18</v>
      </c>
      <c r="V3" s="15" t="s">
        <v>18</v>
      </c>
      <c r="W3" s="8" t="s">
        <v>18</v>
      </c>
      <c r="X3" s="15" t="s">
        <v>18</v>
      </c>
      <c r="Y3" s="15" t="s">
        <v>17</v>
      </c>
      <c r="Z3" s="151"/>
      <c r="AA3" s="140"/>
    </row>
    <row r="4" spans="2:28" ht="13.5" customHeight="1">
      <c r="B4" s="56">
        <v>1</v>
      </c>
      <c r="C4" s="64" t="s">
        <v>416</v>
      </c>
      <c r="D4" s="64" t="s">
        <v>22</v>
      </c>
      <c r="E4" s="64">
        <v>2004</v>
      </c>
      <c r="F4" s="3"/>
      <c r="G4" s="4">
        <v>10</v>
      </c>
      <c r="H4" s="5"/>
      <c r="I4" s="5">
        <v>10</v>
      </c>
      <c r="J4" s="5"/>
      <c r="K4" s="116">
        <v>1.458</v>
      </c>
      <c r="L4" s="116">
        <v>19.53</v>
      </c>
      <c r="M4" s="116">
        <v>1.373</v>
      </c>
      <c r="N4" s="5"/>
      <c r="O4" s="5"/>
      <c r="P4" s="5"/>
      <c r="Q4" s="5"/>
      <c r="R4" s="5"/>
      <c r="S4" s="5"/>
      <c r="T4" s="5"/>
      <c r="U4" s="117">
        <v>1</v>
      </c>
      <c r="V4" s="118">
        <v>10</v>
      </c>
      <c r="W4" s="116">
        <v>1</v>
      </c>
      <c r="X4" s="116">
        <v>1</v>
      </c>
      <c r="Y4" s="116">
        <v>1</v>
      </c>
      <c r="Z4" s="5">
        <f>G4+I4+K4+M4+U4+V4+W4+X4+Y4</f>
        <v>36.831</v>
      </c>
      <c r="AA4" s="92">
        <f>Z4-LARGE((G4,I4,K4,M4,U4,V4,W4,X4,Y4),1)-LARGE((G4,I4,K4,M4,U4,V4,W4,X4,Y4),2)-LARGE((G4,I4,K4,M4,U4,V4,W4,X4,Y4),3)</f>
        <v>6.831000000000003</v>
      </c>
      <c r="AB4" s="1" t="s">
        <v>623</v>
      </c>
    </row>
    <row r="5" spans="2:28" ht="13.5" customHeight="1">
      <c r="B5" s="56">
        <v>2</v>
      </c>
      <c r="C5" s="64" t="s">
        <v>357</v>
      </c>
      <c r="D5" s="64" t="s">
        <v>22</v>
      </c>
      <c r="E5" s="64">
        <v>2004</v>
      </c>
      <c r="F5" s="3"/>
      <c r="G5" s="4">
        <v>1.814</v>
      </c>
      <c r="H5" s="5"/>
      <c r="I5" s="72">
        <v>1.209</v>
      </c>
      <c r="J5" s="72"/>
      <c r="K5" s="72">
        <v>1.466</v>
      </c>
      <c r="L5" s="72">
        <v>22.69</v>
      </c>
      <c r="M5" s="72">
        <v>1.596</v>
      </c>
      <c r="N5" s="4"/>
      <c r="O5" s="4"/>
      <c r="P5" s="4"/>
      <c r="Q5" s="4"/>
      <c r="R5" s="4"/>
      <c r="S5" s="4"/>
      <c r="T5" s="4"/>
      <c r="U5" s="72">
        <v>1</v>
      </c>
      <c r="V5" s="118">
        <v>1.921</v>
      </c>
      <c r="W5" s="72">
        <v>1</v>
      </c>
      <c r="X5" s="4">
        <v>10</v>
      </c>
      <c r="Y5" s="72">
        <v>1</v>
      </c>
      <c r="Z5" s="5">
        <f>G5+I5+K5+M5+U5+V5+W5+X5+Y5</f>
        <v>21.006</v>
      </c>
      <c r="AA5" s="92">
        <f>Z5-LARGE((G5,I5,K5,M5,U5,V5,W5,X5,Y5),1)-LARGE((G5,I5,K5,M5,U5,V5,W5,X5,Y5),2)-LARGE((G5,I5,K5,M5,U5,V5,W5,X5,Y5),3)</f>
        <v>7.271000000000001</v>
      </c>
      <c r="AB5" s="1" t="s">
        <v>624</v>
      </c>
    </row>
    <row r="6" spans="2:28" ht="13.5" customHeight="1">
      <c r="B6" s="56">
        <v>3</v>
      </c>
      <c r="C6" s="64" t="s">
        <v>417</v>
      </c>
      <c r="D6" s="64" t="s">
        <v>22</v>
      </c>
      <c r="E6" s="64">
        <v>2004</v>
      </c>
      <c r="F6" s="59"/>
      <c r="G6" s="72">
        <v>1.459</v>
      </c>
      <c r="H6" s="5"/>
      <c r="I6" s="72">
        <v>1.209</v>
      </c>
      <c r="J6" s="4"/>
      <c r="K6" s="4">
        <v>1.726</v>
      </c>
      <c r="L6" s="4">
        <v>17.26</v>
      </c>
      <c r="M6" s="72">
        <v>1.214</v>
      </c>
      <c r="N6" s="4"/>
      <c r="O6" s="4"/>
      <c r="P6" s="4"/>
      <c r="Q6" s="4"/>
      <c r="R6" s="4"/>
      <c r="S6" s="4"/>
      <c r="T6" s="4"/>
      <c r="U6" s="72">
        <v>1.163</v>
      </c>
      <c r="V6" s="118">
        <v>10</v>
      </c>
      <c r="W6" s="72">
        <v>1.258</v>
      </c>
      <c r="X6" s="4">
        <v>2.451</v>
      </c>
      <c r="Y6" s="72">
        <v>1</v>
      </c>
      <c r="Z6" s="5">
        <f>G6+I6+K6+M6+U6+V6+W6+X6+Y6</f>
        <v>21.48</v>
      </c>
      <c r="AA6" s="92">
        <f>Z6-LARGE((G6,I6,K6,M6,U6,V6,W6,X6,Y6),1)-LARGE((G6,I6,K6,M6,U6,V6,W6,X6,Y6),2)-LARGE((G6,I6,K6,M6,U6,V6,W6,X6,Y6),3)</f>
        <v>7.303</v>
      </c>
      <c r="AB6" s="1" t="s">
        <v>625</v>
      </c>
    </row>
    <row r="7" spans="2:27" ht="13.5" customHeight="1">
      <c r="B7" s="56">
        <v>4</v>
      </c>
      <c r="C7" s="64" t="s">
        <v>418</v>
      </c>
      <c r="D7" s="64">
        <v>80</v>
      </c>
      <c r="E7" s="64">
        <v>2004</v>
      </c>
      <c r="F7" s="59"/>
      <c r="G7" s="4">
        <v>10</v>
      </c>
      <c r="H7" s="5"/>
      <c r="I7" s="5">
        <v>1.299</v>
      </c>
      <c r="J7" s="5"/>
      <c r="K7" s="5">
        <v>10</v>
      </c>
      <c r="L7" s="5">
        <v>17.94</v>
      </c>
      <c r="M7" s="5">
        <v>1.262</v>
      </c>
      <c r="N7" s="5"/>
      <c r="O7" s="5"/>
      <c r="P7" s="5"/>
      <c r="Q7" s="5"/>
      <c r="R7" s="5"/>
      <c r="S7" s="5"/>
      <c r="T7" s="5"/>
      <c r="U7" s="5">
        <v>1</v>
      </c>
      <c r="V7" s="118">
        <v>1.557</v>
      </c>
      <c r="W7" s="5">
        <v>1.02</v>
      </c>
      <c r="X7" s="5">
        <v>1.227</v>
      </c>
      <c r="Y7" s="5">
        <v>10</v>
      </c>
      <c r="Z7" s="5">
        <f>G7+I7+K7+M7+U7+V7+W7+X7+Y7</f>
        <v>37.364999999999995</v>
      </c>
      <c r="AA7" s="103">
        <f>Z7-LARGE((G7,I7,K7,M7,U7,V7,W7,X7,Y7),1)-LARGE((G7,I7,K7,M7,U7,V7,W7,X7,Y7),2)-LARGE((G7,I7,K7,M7,U7,V7,W7,X7,Y7),3)</f>
        <v>7.364999999999995</v>
      </c>
    </row>
    <row r="8" spans="2:27" ht="13.5" customHeight="1">
      <c r="B8" s="56">
        <v>5</v>
      </c>
      <c r="C8" s="64" t="s">
        <v>420</v>
      </c>
      <c r="D8" s="64" t="s">
        <v>22</v>
      </c>
      <c r="E8" s="64">
        <v>2004</v>
      </c>
      <c r="F8" s="3"/>
      <c r="G8" s="4">
        <v>1.476</v>
      </c>
      <c r="H8" s="5"/>
      <c r="I8" s="4">
        <v>2.201</v>
      </c>
      <c r="J8" s="4"/>
      <c r="K8" s="4">
        <v>1.732</v>
      </c>
      <c r="L8" s="4">
        <v>43.75</v>
      </c>
      <c r="M8" s="4">
        <v>3.07</v>
      </c>
      <c r="N8" s="4"/>
      <c r="O8" s="4"/>
      <c r="P8" s="4"/>
      <c r="Q8" s="4"/>
      <c r="R8" s="4"/>
      <c r="S8" s="4"/>
      <c r="T8" s="4"/>
      <c r="U8" s="119">
        <v>1.163</v>
      </c>
      <c r="V8" s="120">
        <v>2.162</v>
      </c>
      <c r="W8" s="119">
        <v>1</v>
      </c>
      <c r="X8" s="119">
        <v>1.201</v>
      </c>
      <c r="Y8" s="4">
        <v>1</v>
      </c>
      <c r="Z8" s="5">
        <f>G8+I8+K8+M8+U8+V8+W8+X8+Y8</f>
        <v>15.004999999999999</v>
      </c>
      <c r="AA8" s="103">
        <f>Z8-LARGE((G8,I8,K8,M8,U8,V8,W8,X8,Y8),1)-LARGE((G8,I8,K8,M8,U8,V8,W8,X8,Y8),2)-LARGE((G8,I8,K8,M8,U8,V8,W8,X8,Y8),3)</f>
        <v>7.571999999999998</v>
      </c>
    </row>
    <row r="9" spans="2:27" ht="15" customHeight="1">
      <c r="B9" s="56">
        <v>6</v>
      </c>
      <c r="C9" s="64" t="s">
        <v>419</v>
      </c>
      <c r="D9" s="64" t="s">
        <v>22</v>
      </c>
      <c r="E9" s="64">
        <v>2005</v>
      </c>
      <c r="F9" s="3"/>
      <c r="G9" s="4">
        <v>1.544</v>
      </c>
      <c r="H9" s="5"/>
      <c r="I9" s="5">
        <v>1.873</v>
      </c>
      <c r="J9" s="5"/>
      <c r="K9" s="5">
        <v>1.721</v>
      </c>
      <c r="L9" s="114"/>
      <c r="M9" s="5">
        <v>10</v>
      </c>
      <c r="N9" s="5"/>
      <c r="O9" s="5"/>
      <c r="P9" s="5"/>
      <c r="Q9" s="5"/>
      <c r="R9" s="5"/>
      <c r="S9" s="5"/>
      <c r="T9" s="5"/>
      <c r="U9" s="5">
        <v>1.466</v>
      </c>
      <c r="V9" s="118">
        <v>1.544</v>
      </c>
      <c r="W9" s="4">
        <v>1</v>
      </c>
      <c r="X9" s="5">
        <v>1.201</v>
      </c>
      <c r="Y9" s="5">
        <v>1</v>
      </c>
      <c r="Z9" s="5">
        <f>G9+I9+K9+M9+U9+V9+W9+X9+Y9</f>
        <v>21.349</v>
      </c>
      <c r="AA9" s="103">
        <f>Z9-LARGE((G9,I9,K9,M9,U9,V9,W9,X9,Y9),1)-LARGE((G9,I9,K9,M9,U9,V9,W9,X9,Y9),2)-LARGE((G9,I9,K9,M9,U9,V9,W9,X9,Y9),3)</f>
        <v>7.755000000000001</v>
      </c>
    </row>
    <row r="10" spans="2:27" ht="13.5" customHeight="1">
      <c r="B10" s="56">
        <v>7</v>
      </c>
      <c r="C10" s="64" t="s">
        <v>427</v>
      </c>
      <c r="D10" s="64" t="s">
        <v>22</v>
      </c>
      <c r="E10" s="64">
        <v>2005</v>
      </c>
      <c r="F10" s="3"/>
      <c r="G10" s="4">
        <v>10</v>
      </c>
      <c r="H10" s="5"/>
      <c r="I10" s="5">
        <v>10</v>
      </c>
      <c r="J10" s="5"/>
      <c r="K10" s="5">
        <v>1.964</v>
      </c>
      <c r="L10" s="5">
        <v>23.56</v>
      </c>
      <c r="M10" s="5">
        <v>1.657</v>
      </c>
      <c r="N10" s="5"/>
      <c r="O10" s="5"/>
      <c r="P10" s="5"/>
      <c r="Q10" s="5"/>
      <c r="R10" s="5"/>
      <c r="S10" s="5"/>
      <c r="T10" s="5"/>
      <c r="U10" s="5">
        <v>1.466</v>
      </c>
      <c r="V10" s="118">
        <v>10</v>
      </c>
      <c r="W10" s="5">
        <v>1</v>
      </c>
      <c r="X10" s="121">
        <v>1.201</v>
      </c>
      <c r="Y10" s="5">
        <v>1</v>
      </c>
      <c r="Z10" s="5">
        <f>G10+I10+K10+M10+U10+V10+W10+X10+Y10</f>
        <v>38.288000000000004</v>
      </c>
      <c r="AA10" s="103">
        <f>Z10-LARGE((G10,I10,K10,M10,U10,V10,W10,X10,Y10),1)-LARGE((G10,I10,K10,M10,U10,V10,W10,X10,Y10),2)-LARGE((G10,I10,K10,M10,U10,V10,W10,X10,Y10),3)</f>
        <v>8.288000000000004</v>
      </c>
    </row>
    <row r="11" spans="2:27" ht="13.5" customHeight="1">
      <c r="B11" s="56">
        <v>8</v>
      </c>
      <c r="C11" s="64" t="s">
        <v>433</v>
      </c>
      <c r="D11" s="64" t="s">
        <v>70</v>
      </c>
      <c r="E11" s="64">
        <v>2004</v>
      </c>
      <c r="F11" s="3"/>
      <c r="G11" s="4">
        <v>1.638</v>
      </c>
      <c r="H11" s="5"/>
      <c r="I11" s="5">
        <v>1.388</v>
      </c>
      <c r="J11" s="5"/>
      <c r="K11" s="5">
        <v>1.59</v>
      </c>
      <c r="L11" s="114"/>
      <c r="M11" s="5">
        <v>10</v>
      </c>
      <c r="N11" s="5"/>
      <c r="O11" s="5"/>
      <c r="P11" s="5"/>
      <c r="Q11" s="5"/>
      <c r="R11" s="5"/>
      <c r="S11" s="5"/>
      <c r="T11" s="5"/>
      <c r="U11" s="5">
        <v>1.739</v>
      </c>
      <c r="V11" s="118">
        <v>1.486</v>
      </c>
      <c r="W11" s="5">
        <v>10</v>
      </c>
      <c r="X11" s="5">
        <v>1</v>
      </c>
      <c r="Y11" s="5">
        <v>10</v>
      </c>
      <c r="Z11" s="5">
        <f>G11+I11+K11+M11+U11+V11+W11+X11+Y11</f>
        <v>38.841</v>
      </c>
      <c r="AA11" s="103">
        <f>Z11-LARGE((G11,I11,K11,M11,U11,V11,W11,X11,Y11),1)-LARGE((G11,I11,K11,M11,U11,V11,W11,X11,Y11),2)-LARGE((G11,I11,K11,M11,U11,V11,W11,X11,Y11),3)</f>
        <v>8.841000000000001</v>
      </c>
    </row>
    <row r="12" spans="2:30" ht="13.5" customHeight="1">
      <c r="B12" s="56">
        <v>9</v>
      </c>
      <c r="C12" s="3" t="s">
        <v>421</v>
      </c>
      <c r="D12" s="3" t="s">
        <v>22</v>
      </c>
      <c r="E12" s="3">
        <v>2004</v>
      </c>
      <c r="F12" s="3"/>
      <c r="G12" s="4">
        <v>2.244</v>
      </c>
      <c r="H12" s="5"/>
      <c r="I12" s="5">
        <v>1.209</v>
      </c>
      <c r="J12" s="5"/>
      <c r="K12" s="5">
        <v>10</v>
      </c>
      <c r="L12" s="114"/>
      <c r="M12" s="5">
        <v>10</v>
      </c>
      <c r="N12" s="5"/>
      <c r="O12" s="5"/>
      <c r="P12" s="5"/>
      <c r="Q12" s="5"/>
      <c r="R12" s="5"/>
      <c r="S12" s="5"/>
      <c r="T12" s="5"/>
      <c r="U12" s="121">
        <v>1</v>
      </c>
      <c r="V12" s="121">
        <v>2.154</v>
      </c>
      <c r="W12" s="121">
        <v>1.258</v>
      </c>
      <c r="X12" s="121">
        <v>2.451</v>
      </c>
      <c r="Y12" s="5">
        <v>1</v>
      </c>
      <c r="Z12" s="5">
        <f>G12+I12+K12+M12+U12+V12+W12+X12+Y12</f>
        <v>31.316</v>
      </c>
      <c r="AA12" s="103">
        <f>Z12-LARGE((G12,I12,K12,M12,U12,V12,W12,X12,Y12),1)-LARGE((G12,I12,K12,M12,U12,V12,W12,X12,Y12),2)-LARGE((G12,I12,K12,M12,U12,V12,W12,X12,Y12),3)</f>
        <v>8.864999999999998</v>
      </c>
      <c r="AC12" s="104"/>
      <c r="AD12" s="16"/>
    </row>
    <row r="13" spans="2:30" ht="13.5" customHeight="1">
      <c r="B13" s="56">
        <v>10</v>
      </c>
      <c r="C13" s="64" t="s">
        <v>422</v>
      </c>
      <c r="D13" s="64" t="s">
        <v>22</v>
      </c>
      <c r="E13" s="64">
        <v>2004</v>
      </c>
      <c r="F13" s="3"/>
      <c r="G13" s="4">
        <v>10</v>
      </c>
      <c r="H13" s="5"/>
      <c r="I13" s="5">
        <v>2.201</v>
      </c>
      <c r="J13" s="5"/>
      <c r="K13" s="5">
        <v>1.738</v>
      </c>
      <c r="L13" s="5">
        <v>30.19</v>
      </c>
      <c r="M13" s="5">
        <v>2.123</v>
      </c>
      <c r="N13" s="5"/>
      <c r="O13" s="5"/>
      <c r="P13" s="5"/>
      <c r="Q13" s="5"/>
      <c r="R13" s="5"/>
      <c r="S13" s="5"/>
      <c r="T13" s="5"/>
      <c r="U13" s="5">
        <v>1.163</v>
      </c>
      <c r="V13" s="118">
        <v>10</v>
      </c>
      <c r="W13" s="121">
        <v>1.258</v>
      </c>
      <c r="X13" s="5">
        <v>2.451</v>
      </c>
      <c r="Y13" s="5">
        <v>1</v>
      </c>
      <c r="Z13" s="5">
        <f>G13+I13+K13+M13+U13+V13+W13+X13+Y13</f>
        <v>31.934</v>
      </c>
      <c r="AA13" s="103">
        <f>Z13-LARGE((G13,I13,K13,M13,U13,V13,W13,X13,Y13),1)-LARGE((G13,I13,K13,M13,U13,V13,W13,X13,Y13),2)-LARGE((G13,I13,K13,M13,U13,V13,W13,X13,Y13),3)</f>
        <v>9.483</v>
      </c>
      <c r="AC13" s="104"/>
      <c r="AD13" s="16"/>
    </row>
    <row r="14" spans="2:27" ht="13.5" customHeight="1">
      <c r="B14" s="56">
        <v>11</v>
      </c>
      <c r="C14" s="64" t="s">
        <v>423</v>
      </c>
      <c r="D14" s="64" t="s">
        <v>29</v>
      </c>
      <c r="E14" s="64">
        <v>2005</v>
      </c>
      <c r="F14" s="3"/>
      <c r="G14" s="4">
        <v>10</v>
      </c>
      <c r="H14" s="5"/>
      <c r="I14" s="5">
        <v>2</v>
      </c>
      <c r="J14" s="5"/>
      <c r="K14" s="5">
        <v>1.674</v>
      </c>
      <c r="L14" s="114">
        <v>38.5</v>
      </c>
      <c r="M14" s="5">
        <v>2.707</v>
      </c>
      <c r="N14" s="5"/>
      <c r="O14" s="5"/>
      <c r="P14" s="5"/>
      <c r="Q14" s="5"/>
      <c r="R14" s="5"/>
      <c r="S14" s="5"/>
      <c r="T14" s="5"/>
      <c r="U14" s="5">
        <v>1.6800000000000002</v>
      </c>
      <c r="V14" s="118">
        <v>1.337</v>
      </c>
      <c r="W14" s="5">
        <v>1.539</v>
      </c>
      <c r="X14" s="5">
        <v>1.376</v>
      </c>
      <c r="Y14" s="5">
        <v>10</v>
      </c>
      <c r="Z14" s="5">
        <f>G14+I14+K14+M14+U14+V14+W14+X14+Y14</f>
        <v>32.313</v>
      </c>
      <c r="AA14" s="103">
        <f>Z14-LARGE((G14,I14,K14,M14,U14,V14,W14,X14,Y14),1)-LARGE((G14,I14,K14,M14,U14,V14,W14,X14,Y14),2)-LARGE((G14,I14,K14,M14,U14,V14,W14,X14,Y14),3)</f>
        <v>9.606000000000002</v>
      </c>
    </row>
    <row r="15" spans="2:27" ht="13.5" customHeight="1">
      <c r="B15" s="56">
        <v>12</v>
      </c>
      <c r="C15" s="64" t="s">
        <v>424</v>
      </c>
      <c r="D15" s="64" t="s">
        <v>20</v>
      </c>
      <c r="E15" s="64">
        <v>2005</v>
      </c>
      <c r="F15" s="3"/>
      <c r="G15" s="4">
        <v>4.102</v>
      </c>
      <c r="H15" s="5"/>
      <c r="I15" s="5">
        <v>1.888</v>
      </c>
      <c r="J15" s="5"/>
      <c r="K15" s="5">
        <v>1.566</v>
      </c>
      <c r="L15" s="114">
        <v>35.52</v>
      </c>
      <c r="M15" s="5">
        <v>2.709</v>
      </c>
      <c r="N15" s="5"/>
      <c r="O15" s="5"/>
      <c r="P15" s="5"/>
      <c r="Q15" s="5"/>
      <c r="R15" s="5"/>
      <c r="S15" s="5"/>
      <c r="T15" s="5"/>
      <c r="U15" s="5">
        <v>1.14</v>
      </c>
      <c r="V15" s="118">
        <v>1.354</v>
      </c>
      <c r="W15" s="5">
        <v>3.836</v>
      </c>
      <c r="X15" s="5">
        <v>1.085</v>
      </c>
      <c r="Y15" s="5">
        <v>10</v>
      </c>
      <c r="Z15" s="5">
        <f>G15+I15+K15+M15+U15+V15+W15+X15+Y15</f>
        <v>27.68</v>
      </c>
      <c r="AA15" s="103">
        <f>Z15-LARGE((G15,I15,K15,M15,U15,V15,W15,X15,Y15),1)-LARGE((G15,I15,K15,M15,U15,V15,W15,X15,Y15),2)-LARGE((G15,I15,K15,M15,U15,V15,W15,X15,Y15),3)</f>
        <v>9.741999999999999</v>
      </c>
    </row>
    <row r="16" spans="2:27" ht="13.5" customHeight="1">
      <c r="B16" s="56">
        <v>13</v>
      </c>
      <c r="C16" s="64" t="s">
        <v>425</v>
      </c>
      <c r="D16" s="64" t="s">
        <v>22</v>
      </c>
      <c r="E16" s="64">
        <v>2005</v>
      </c>
      <c r="F16" s="3"/>
      <c r="G16" s="4">
        <v>2.03</v>
      </c>
      <c r="H16" s="5"/>
      <c r="I16" s="5">
        <v>1.873</v>
      </c>
      <c r="J16" s="5"/>
      <c r="K16" s="5">
        <v>10</v>
      </c>
      <c r="L16" s="5">
        <v>23.54</v>
      </c>
      <c r="M16" s="5">
        <v>1.655</v>
      </c>
      <c r="N16" s="5"/>
      <c r="O16" s="5"/>
      <c r="P16" s="5"/>
      <c r="Q16" s="5"/>
      <c r="R16" s="5"/>
      <c r="S16" s="5"/>
      <c r="T16" s="5"/>
      <c r="U16" s="5">
        <v>1.466</v>
      </c>
      <c r="V16" s="118">
        <v>2.269</v>
      </c>
      <c r="W16" s="5">
        <v>10</v>
      </c>
      <c r="X16" s="5">
        <v>10</v>
      </c>
      <c r="Y16" s="5">
        <v>1</v>
      </c>
      <c r="Z16" s="5">
        <f>G16+I16+K16+M16+U16+V16+W16+X16+Y16</f>
        <v>40.293</v>
      </c>
      <c r="AA16" s="103">
        <f>Z16-LARGE((G16,I16,K16,M16,U16,V16,W16,X16,Y16),1)-LARGE((G16,I16,K16,M16,U16,V16,W16,X16,Y16),2)-LARGE((G16,I16,K16,M16,U16,V16,W16,X16,Y16),3)</f>
        <v>10.293</v>
      </c>
    </row>
    <row r="17" spans="2:27" ht="13.5" customHeight="1">
      <c r="B17" s="56">
        <v>14</v>
      </c>
      <c r="C17" s="64" t="s">
        <v>426</v>
      </c>
      <c r="D17" s="64">
        <v>102</v>
      </c>
      <c r="E17" s="64">
        <v>2004</v>
      </c>
      <c r="F17" s="63"/>
      <c r="G17" s="4">
        <v>10</v>
      </c>
      <c r="H17" s="5"/>
      <c r="I17" s="5">
        <v>10</v>
      </c>
      <c r="J17" s="5"/>
      <c r="K17" s="5">
        <v>10</v>
      </c>
      <c r="L17" s="5">
        <v>15.55</v>
      </c>
      <c r="M17" s="5">
        <v>1.094</v>
      </c>
      <c r="N17" s="5"/>
      <c r="O17" s="5"/>
      <c r="P17" s="5"/>
      <c r="Q17" s="5"/>
      <c r="R17" s="5"/>
      <c r="S17" s="5"/>
      <c r="T17" s="5"/>
      <c r="U17" s="5">
        <v>1.371</v>
      </c>
      <c r="V17" s="118">
        <v>1.855</v>
      </c>
      <c r="W17" s="5">
        <v>1.2</v>
      </c>
      <c r="X17" s="5">
        <v>1</v>
      </c>
      <c r="Y17" s="5">
        <v>10</v>
      </c>
      <c r="Z17" s="5">
        <f>G17+I17+K17+M17+U17+V17+W17+X17+Y17</f>
        <v>46.52</v>
      </c>
      <c r="AA17" s="103">
        <f>Z17-LARGE((G17,I17,K17,M17,U17,V17,W17,X17,Y17),1)-LARGE((G17,I17,K17,M17,U17,V17,W17,X17,Y17),2)-LARGE((G17,I17,K17,M17,U17,V17,W17,X17,Y17),3)</f>
        <v>16.520000000000003</v>
      </c>
    </row>
    <row r="18" spans="2:27" ht="13.5" customHeight="1">
      <c r="B18" s="56">
        <v>15</v>
      </c>
      <c r="C18" s="64" t="s">
        <v>428</v>
      </c>
      <c r="D18" s="64" t="s">
        <v>29</v>
      </c>
      <c r="E18" s="64">
        <v>2005</v>
      </c>
      <c r="F18" s="3"/>
      <c r="G18" s="4">
        <v>1.319</v>
      </c>
      <c r="H18" s="5"/>
      <c r="I18" s="5">
        <v>2</v>
      </c>
      <c r="J18" s="5"/>
      <c r="K18" s="5">
        <v>10</v>
      </c>
      <c r="L18" s="5">
        <v>19.38</v>
      </c>
      <c r="M18" s="5">
        <v>1.363</v>
      </c>
      <c r="N18" s="5"/>
      <c r="O18" s="5"/>
      <c r="P18" s="5"/>
      <c r="Q18" s="5"/>
      <c r="R18" s="5"/>
      <c r="S18" s="5"/>
      <c r="T18" s="5"/>
      <c r="U18" s="5">
        <v>10</v>
      </c>
      <c r="V18" s="118">
        <v>10</v>
      </c>
      <c r="W18" s="5">
        <v>1.539</v>
      </c>
      <c r="X18" s="5">
        <v>1.376</v>
      </c>
      <c r="Y18" s="5">
        <v>10</v>
      </c>
      <c r="Z18" s="5">
        <f>G18+I18+K18+M18+U18+V18+W18+X18+Y18</f>
        <v>47.597</v>
      </c>
      <c r="AA18" s="103">
        <f>Z18-LARGE((G18,I18,K18,M18,U18,V18,W18,X18,Y18),1)-LARGE((G18,I18,K18,M18,U18,V18,W18,X18,Y18),2)-LARGE((G18,I18,K18,M18,U18,V18,W18,X18,Y18),3)</f>
        <v>17.597</v>
      </c>
    </row>
    <row r="19" spans="2:27" ht="13.5" customHeight="1">
      <c r="B19" s="56">
        <v>16</v>
      </c>
      <c r="C19" s="64" t="s">
        <v>429</v>
      </c>
      <c r="D19" s="64" t="s">
        <v>70</v>
      </c>
      <c r="E19" s="64">
        <v>2004</v>
      </c>
      <c r="F19" s="3"/>
      <c r="G19" s="4">
        <v>1.838</v>
      </c>
      <c r="H19" s="5"/>
      <c r="I19" s="5">
        <v>1.388</v>
      </c>
      <c r="J19" s="5"/>
      <c r="K19" s="5">
        <v>10</v>
      </c>
      <c r="L19" s="114">
        <v>38.72</v>
      </c>
      <c r="M19" s="5">
        <v>2.723</v>
      </c>
      <c r="N19" s="5"/>
      <c r="O19" s="5"/>
      <c r="P19" s="5"/>
      <c r="Q19" s="5"/>
      <c r="R19" s="5"/>
      <c r="S19" s="5"/>
      <c r="T19" s="5"/>
      <c r="U19" s="5">
        <v>1.739</v>
      </c>
      <c r="V19" s="118">
        <v>10</v>
      </c>
      <c r="W19" s="5">
        <v>10</v>
      </c>
      <c r="X19" s="5">
        <v>1</v>
      </c>
      <c r="Y19" s="5">
        <v>10</v>
      </c>
      <c r="Z19" s="5">
        <f>G19+I19+K19+M19+U19+V19+W19+X19+Y19</f>
        <v>48.688</v>
      </c>
      <c r="AA19" s="103">
        <f>Z19-LARGE((G19,I19,K19,M19,U19,V19,W19,X19,Y19),1)-LARGE((G19,I19,K19,M19,U19,V19,W19,X19,Y19),2)-LARGE((G19,I19,K19,M19,U19,V19,W19,X19,Y19),3)</f>
        <v>18.688000000000002</v>
      </c>
    </row>
    <row r="20" spans="2:27" ht="13.5" customHeight="1">
      <c r="B20" s="56">
        <v>17</v>
      </c>
      <c r="C20" s="64" t="s">
        <v>430</v>
      </c>
      <c r="D20" s="64" t="s">
        <v>29</v>
      </c>
      <c r="E20" s="64">
        <v>2005</v>
      </c>
      <c r="F20" s="3"/>
      <c r="G20" s="4">
        <v>3.531</v>
      </c>
      <c r="H20" s="5"/>
      <c r="I20" s="5">
        <v>2</v>
      </c>
      <c r="J20" s="5"/>
      <c r="K20" s="5">
        <v>1.687</v>
      </c>
      <c r="L20" s="114"/>
      <c r="M20" s="5">
        <v>10</v>
      </c>
      <c r="N20" s="5"/>
      <c r="O20" s="5"/>
      <c r="P20" s="5"/>
      <c r="Q20" s="5"/>
      <c r="R20" s="5"/>
      <c r="S20" s="5"/>
      <c r="T20" s="5"/>
      <c r="U20" s="5">
        <v>10</v>
      </c>
      <c r="V20" s="118">
        <v>1.324</v>
      </c>
      <c r="W20" s="5">
        <v>10</v>
      </c>
      <c r="X20" s="5">
        <v>1.879</v>
      </c>
      <c r="Y20" s="5">
        <v>10</v>
      </c>
      <c r="Z20" s="5">
        <f>G20+I20+K20+M20+U20+V20+W20+X20+Y20</f>
        <v>50.421</v>
      </c>
      <c r="AA20" s="103">
        <f>Z20-LARGE((G20,I20,K20,M20,U20,V20,W20,X20,Y20),1)-LARGE((G20,I20,K20,M20,U20,V20,W20,X20,Y20),2)-LARGE((G20,I20,K20,M20,U20,V20,W20,X20,Y20),3)</f>
        <v>20.421</v>
      </c>
    </row>
    <row r="21" spans="2:27" ht="13.5" customHeight="1">
      <c r="B21" s="56">
        <v>18</v>
      </c>
      <c r="C21" s="64" t="s">
        <v>431</v>
      </c>
      <c r="D21" s="64"/>
      <c r="E21" s="64"/>
      <c r="F21" s="3"/>
      <c r="G21" s="4">
        <v>10</v>
      </c>
      <c r="H21" s="5"/>
      <c r="I21" s="5">
        <v>2.44</v>
      </c>
      <c r="J21" s="5"/>
      <c r="K21" s="5">
        <v>10</v>
      </c>
      <c r="L21" s="114"/>
      <c r="M21" s="5">
        <v>10</v>
      </c>
      <c r="N21" s="5"/>
      <c r="O21" s="5"/>
      <c r="P21" s="5"/>
      <c r="Q21" s="5"/>
      <c r="R21" s="5"/>
      <c r="S21" s="5"/>
      <c r="T21" s="5"/>
      <c r="U21" s="5">
        <v>1.211</v>
      </c>
      <c r="V21" s="118">
        <v>1.868</v>
      </c>
      <c r="W21" s="5">
        <v>3.836</v>
      </c>
      <c r="X21" s="5">
        <v>1.085</v>
      </c>
      <c r="Y21" s="5">
        <v>10</v>
      </c>
      <c r="Z21" s="5">
        <f>G21+I21+K21+M21+U21+V21+W21+X21+Y21</f>
        <v>50.44</v>
      </c>
      <c r="AA21" s="103">
        <f>Z21-LARGE((G21,I21,K21,M21,U21,V21,W21,X21,Y21),1)-LARGE((G21,I21,K21,M21,U21,V21,W21,X21,Y21),2)-LARGE((G21,I21,K21,M21,U21,V21,W21,X21,Y21),3)</f>
        <v>20.439999999999998</v>
      </c>
    </row>
    <row r="22" spans="2:27" ht="13.5" customHeight="1">
      <c r="B22" s="56">
        <v>19</v>
      </c>
      <c r="C22" s="3" t="s">
        <v>432</v>
      </c>
      <c r="D22" s="3">
        <v>102</v>
      </c>
      <c r="E22" s="3">
        <v>2004</v>
      </c>
      <c r="F22" s="3"/>
      <c r="G22" s="4">
        <v>1.628</v>
      </c>
      <c r="H22" s="5"/>
      <c r="I22" s="5">
        <v>10</v>
      </c>
      <c r="J22" s="5"/>
      <c r="K22" s="5">
        <v>10</v>
      </c>
      <c r="L22" s="114"/>
      <c r="M22" s="5">
        <v>10</v>
      </c>
      <c r="N22" s="5"/>
      <c r="O22" s="5"/>
      <c r="P22" s="5"/>
      <c r="Q22" s="5"/>
      <c r="R22" s="5"/>
      <c r="S22" s="5"/>
      <c r="T22" s="5"/>
      <c r="U22" s="5">
        <v>10</v>
      </c>
      <c r="V22" s="5">
        <v>1.686</v>
      </c>
      <c r="W22" s="5">
        <v>1.2</v>
      </c>
      <c r="X22" s="5">
        <v>1</v>
      </c>
      <c r="Y22" s="5">
        <v>10</v>
      </c>
      <c r="Z22" s="5">
        <f>G22+I22+K22+M22+U22+V22+W22+X22+Y22</f>
        <v>55.514</v>
      </c>
      <c r="AA22" s="103">
        <f>Z22-LARGE((G22,I22,K22,M22,U22,V22,W22,X22,Y22),1)-LARGE((G22,I22,K22,M22,U22,V22,W22,X22,Y22),2)-LARGE((G22,I22,K22,M22,U22,V22,W22,X22,Y22),3)</f>
        <v>25.514000000000003</v>
      </c>
    </row>
    <row r="23" spans="2:27" ht="13.5" customHeight="1">
      <c r="B23" s="56">
        <v>20</v>
      </c>
      <c r="C23" s="64" t="s">
        <v>434</v>
      </c>
      <c r="D23" s="64" t="s">
        <v>22</v>
      </c>
      <c r="E23" s="64">
        <v>2005</v>
      </c>
      <c r="F23" s="3"/>
      <c r="G23" s="4">
        <v>10</v>
      </c>
      <c r="H23" s="5"/>
      <c r="I23" s="5">
        <v>2.201</v>
      </c>
      <c r="J23" s="5"/>
      <c r="K23" s="5">
        <v>1.722</v>
      </c>
      <c r="L23" s="114"/>
      <c r="M23" s="5">
        <v>10</v>
      </c>
      <c r="N23" s="5"/>
      <c r="O23" s="5"/>
      <c r="P23" s="5"/>
      <c r="Q23" s="5"/>
      <c r="R23" s="5"/>
      <c r="S23" s="5"/>
      <c r="T23" s="5"/>
      <c r="U23" s="5">
        <v>1.163</v>
      </c>
      <c r="V23" s="118">
        <v>10</v>
      </c>
      <c r="W23" s="5">
        <v>10</v>
      </c>
      <c r="X23" s="5">
        <v>10</v>
      </c>
      <c r="Y23" s="5">
        <v>1</v>
      </c>
      <c r="Z23" s="5">
        <f>G23+I23+K23+M23+U23+V23+W23+X23+Y23</f>
        <v>56.086</v>
      </c>
      <c r="AA23" s="103">
        <f>Z23-LARGE((G23,I23,K23,M23,U23,V23,W23,X23,Y23),1)-LARGE((G23,I23,K23,M23,U23,V23,W23,X23,Y23),2)-LARGE((G23,I23,K23,M23,U23,V23,W23,X23,Y23),3)</f>
        <v>26.086</v>
      </c>
    </row>
    <row r="24" spans="2:27" ht="13.5" customHeight="1">
      <c r="B24" s="56">
        <v>21</v>
      </c>
      <c r="C24" s="64" t="s">
        <v>435</v>
      </c>
      <c r="D24" s="64" t="s">
        <v>29</v>
      </c>
      <c r="E24" s="64">
        <v>2005</v>
      </c>
      <c r="F24" s="3"/>
      <c r="G24" s="4">
        <v>10</v>
      </c>
      <c r="H24" s="5"/>
      <c r="I24" s="5">
        <v>10</v>
      </c>
      <c r="J24" s="5"/>
      <c r="K24" s="5">
        <v>10</v>
      </c>
      <c r="L24" s="5">
        <v>27.26</v>
      </c>
      <c r="M24" s="5">
        <v>1.917</v>
      </c>
      <c r="N24" s="5"/>
      <c r="O24" s="5"/>
      <c r="P24" s="5"/>
      <c r="Q24" s="5"/>
      <c r="R24" s="5"/>
      <c r="S24" s="5"/>
      <c r="T24" s="5"/>
      <c r="U24" s="5">
        <v>10</v>
      </c>
      <c r="V24" s="118">
        <v>1.399</v>
      </c>
      <c r="W24" s="5">
        <v>1.539</v>
      </c>
      <c r="X24" s="5">
        <v>1.376</v>
      </c>
      <c r="Y24" s="5">
        <v>10</v>
      </c>
      <c r="Z24" s="5">
        <f>G24+I24+K24+M24+U24+V24+W24+X24+Y24</f>
        <v>56.231</v>
      </c>
      <c r="AA24" s="103">
        <f>Z24-LARGE((G24,I24,K24,M24,U24,V24,W24,X24,Y24),1)-LARGE((G24,I24,K24,M24,U24,V24,W24,X24,Y24),2)-LARGE((G24,I24,K24,M24,U24,V24,W24,X24,Y24),3)</f>
        <v>26.231</v>
      </c>
    </row>
    <row r="25" spans="2:27" ht="13.5" customHeight="1">
      <c r="B25" s="56">
        <v>22</v>
      </c>
      <c r="C25" s="3" t="s">
        <v>436</v>
      </c>
      <c r="D25" s="3" t="s">
        <v>437</v>
      </c>
      <c r="E25" s="3">
        <v>2005</v>
      </c>
      <c r="F25" s="3"/>
      <c r="G25" s="4">
        <v>10</v>
      </c>
      <c r="H25" s="5"/>
      <c r="I25" s="5">
        <v>10</v>
      </c>
      <c r="J25" s="5"/>
      <c r="K25" s="5">
        <v>10</v>
      </c>
      <c r="L25" s="114">
        <v>39.74</v>
      </c>
      <c r="M25" s="5">
        <v>2.795</v>
      </c>
      <c r="N25" s="5"/>
      <c r="O25" s="5"/>
      <c r="P25" s="5"/>
      <c r="Q25" s="5"/>
      <c r="R25" s="5"/>
      <c r="S25" s="5"/>
      <c r="T25" s="5"/>
      <c r="U25" s="5">
        <v>10</v>
      </c>
      <c r="V25" s="5">
        <v>1.537</v>
      </c>
      <c r="W25" s="5">
        <v>1.127</v>
      </c>
      <c r="X25" s="5">
        <v>1</v>
      </c>
      <c r="Y25" s="5">
        <v>10</v>
      </c>
      <c r="Z25" s="5">
        <f>G25+I25+K25+M25+U25+V25+W25+X25+Y25</f>
        <v>56.459</v>
      </c>
      <c r="AA25" s="103">
        <f>Z25-LARGE((G25,I25,K25,M25,U25,V25,W25,X25,Y25),1)-LARGE((G25,I25,K25,M25,U25,V25,W25,X25,Y25),2)-LARGE((G25,I25,K25,M25,U25,V25,W25,X25,Y25),3)</f>
        <v>26.459000000000003</v>
      </c>
    </row>
    <row r="26" spans="2:27" ht="13.5" customHeight="1">
      <c r="B26" s="56">
        <v>23</v>
      </c>
      <c r="C26" s="3" t="s">
        <v>438</v>
      </c>
      <c r="D26" s="3" t="s">
        <v>20</v>
      </c>
      <c r="E26" s="3">
        <v>2005</v>
      </c>
      <c r="F26" s="3"/>
      <c r="G26" s="4">
        <v>10</v>
      </c>
      <c r="H26" s="5"/>
      <c r="I26" s="5">
        <v>10</v>
      </c>
      <c r="J26" s="5"/>
      <c r="K26" s="5">
        <v>1</v>
      </c>
      <c r="L26" s="114"/>
      <c r="M26" s="5">
        <v>10</v>
      </c>
      <c r="N26" s="5"/>
      <c r="O26" s="5"/>
      <c r="P26" s="5"/>
      <c r="Q26" s="5"/>
      <c r="R26" s="5"/>
      <c r="S26" s="5"/>
      <c r="T26" s="5"/>
      <c r="U26" s="5">
        <v>1.211</v>
      </c>
      <c r="V26" s="5">
        <v>10</v>
      </c>
      <c r="W26" s="5">
        <v>3.59</v>
      </c>
      <c r="X26" s="5">
        <v>1.103</v>
      </c>
      <c r="Y26" s="5">
        <v>10</v>
      </c>
      <c r="Z26" s="5">
        <f>G26+I26+K26+M26+U26+V26+W26+X26+Y26</f>
        <v>56.904</v>
      </c>
      <c r="AA26" s="103">
        <f>Z26-LARGE((G26,I26,K26,M26,U26,V26,W26,X26,Y26),1)-LARGE((G26,I26,K26,M26,U26,V26,W26,X26,Y26),2)-LARGE((G26,I26,K26,M26,U26,V26,W26,X26,Y26),3)</f>
        <v>26.904000000000003</v>
      </c>
    </row>
    <row r="27" spans="2:27" ht="13.5" customHeight="1">
      <c r="B27" s="56">
        <v>24</v>
      </c>
      <c r="C27" s="102" t="s">
        <v>439</v>
      </c>
      <c r="D27" s="102" t="s">
        <v>88</v>
      </c>
      <c r="E27" s="102">
        <v>2005</v>
      </c>
      <c r="F27" s="3"/>
      <c r="G27" s="4">
        <v>10</v>
      </c>
      <c r="H27" s="5"/>
      <c r="I27" s="5">
        <v>10</v>
      </c>
      <c r="J27" s="5"/>
      <c r="K27" s="5">
        <v>10</v>
      </c>
      <c r="L27" s="5">
        <v>34.72</v>
      </c>
      <c r="M27" s="5">
        <v>2.442</v>
      </c>
      <c r="N27" s="5"/>
      <c r="O27" s="5"/>
      <c r="P27" s="5"/>
      <c r="Q27" s="5"/>
      <c r="R27" s="5"/>
      <c r="S27" s="5"/>
      <c r="T27" s="5"/>
      <c r="U27" s="5">
        <v>1.46</v>
      </c>
      <c r="V27" s="122">
        <v>10</v>
      </c>
      <c r="W27" s="5">
        <v>3.27</v>
      </c>
      <c r="X27" s="5">
        <v>1.06</v>
      </c>
      <c r="Y27" s="5">
        <v>10</v>
      </c>
      <c r="Z27" s="5">
        <f>G27+I27+K27+M27+U27+V27+W27+X27+Y27</f>
        <v>58.232000000000006</v>
      </c>
      <c r="AA27" s="103">
        <f>Z27-LARGE((G27,I27,K27,M27,U27,V27,W27,X27,Y27),1)-LARGE((G27,I27,K27,M27,U27,V27,W27,X27,Y27),2)-LARGE((G27,I27,K27,M27,U27,V27,W27,X27,Y27),3)</f>
        <v>28.232000000000006</v>
      </c>
    </row>
    <row r="28" spans="2:27" ht="13.5" customHeight="1">
      <c r="B28" s="56">
        <v>25</v>
      </c>
      <c r="C28" s="64" t="s">
        <v>440</v>
      </c>
      <c r="D28" s="64">
        <v>231</v>
      </c>
      <c r="E28" s="64">
        <v>2005</v>
      </c>
      <c r="F28" s="3"/>
      <c r="G28" s="4">
        <v>1.592</v>
      </c>
      <c r="H28" s="5"/>
      <c r="I28" s="5">
        <v>10</v>
      </c>
      <c r="J28" s="5"/>
      <c r="K28" s="5">
        <v>10</v>
      </c>
      <c r="L28" s="114"/>
      <c r="M28" s="5">
        <v>10</v>
      </c>
      <c r="N28" s="5"/>
      <c r="O28" s="5"/>
      <c r="P28" s="5"/>
      <c r="Q28" s="5"/>
      <c r="R28" s="5"/>
      <c r="S28" s="5"/>
      <c r="T28" s="5"/>
      <c r="U28" s="5">
        <v>10</v>
      </c>
      <c r="V28" s="118">
        <v>1.683</v>
      </c>
      <c r="W28" s="5">
        <v>10</v>
      </c>
      <c r="X28" s="5">
        <v>10</v>
      </c>
      <c r="Y28" s="5">
        <v>1.288</v>
      </c>
      <c r="Z28" s="5">
        <f>G28+I28+K28+M28+U28+V28+W28+X28+Y28</f>
        <v>64.563</v>
      </c>
      <c r="AA28" s="103">
        <f>Z28-LARGE((G28,I28,K28,M28,U28,V28,W28,X28,Y28),1)-LARGE((G28,I28,K28,M28,U28,V28,W28,X28,Y28),2)-LARGE((G28,I28,K28,M28,U28,V28,W28,X28,Y28),3)</f>
        <v>34.563</v>
      </c>
    </row>
    <row r="29" spans="2:27" ht="13.5" customHeight="1">
      <c r="B29" s="56">
        <v>26</v>
      </c>
      <c r="C29" s="3" t="s">
        <v>441</v>
      </c>
      <c r="D29" s="3"/>
      <c r="E29" s="3"/>
      <c r="F29" s="3"/>
      <c r="G29" s="4">
        <v>10</v>
      </c>
      <c r="H29" s="5"/>
      <c r="I29" s="5">
        <v>10</v>
      </c>
      <c r="J29" s="5"/>
      <c r="K29" s="5">
        <v>10</v>
      </c>
      <c r="L29" s="114"/>
      <c r="M29" s="5">
        <v>10</v>
      </c>
      <c r="N29" s="5"/>
      <c r="O29" s="5"/>
      <c r="P29" s="5"/>
      <c r="Q29" s="5"/>
      <c r="R29" s="5"/>
      <c r="S29" s="5"/>
      <c r="T29" s="5"/>
      <c r="U29" s="5">
        <v>10</v>
      </c>
      <c r="V29" s="5">
        <v>2.773</v>
      </c>
      <c r="W29" s="5">
        <v>1.127</v>
      </c>
      <c r="X29" s="5">
        <v>1</v>
      </c>
      <c r="Y29" s="5">
        <v>10</v>
      </c>
      <c r="Z29" s="5">
        <f>G29+I29+K29+M29+U29+V29+W29+X29+Y29</f>
        <v>64.9</v>
      </c>
      <c r="AA29" s="103">
        <f>Z29-LARGE((G29,I29,K29,M29,U29,V29,W29,X29,Y29),1)-LARGE((G29,I29,K29,M29,U29,V29,W29,X29,Y29),2)-LARGE((G29,I29,K29,M29,U29,V29,W29,X29,Y29),3)</f>
        <v>34.900000000000006</v>
      </c>
    </row>
    <row r="30" spans="2:27" ht="13.5" customHeight="1">
      <c r="B30" s="56">
        <v>27</v>
      </c>
      <c r="C30" s="64" t="s">
        <v>442</v>
      </c>
      <c r="D30" s="64" t="s">
        <v>58</v>
      </c>
      <c r="E30" s="64">
        <v>2004</v>
      </c>
      <c r="F30" s="3"/>
      <c r="G30" s="4">
        <v>10</v>
      </c>
      <c r="H30" s="5"/>
      <c r="I30" s="5">
        <v>10</v>
      </c>
      <c r="J30" s="5"/>
      <c r="K30" s="5">
        <v>2.412</v>
      </c>
      <c r="L30" s="5">
        <v>20.01</v>
      </c>
      <c r="M30" s="5">
        <v>1.407</v>
      </c>
      <c r="N30" s="5"/>
      <c r="O30" s="5"/>
      <c r="P30" s="5"/>
      <c r="Q30" s="5"/>
      <c r="R30" s="5"/>
      <c r="S30" s="5"/>
      <c r="T30" s="5"/>
      <c r="U30" s="5">
        <v>10</v>
      </c>
      <c r="V30" s="118">
        <v>10</v>
      </c>
      <c r="W30" s="5">
        <v>10</v>
      </c>
      <c r="X30" s="5">
        <v>1.145</v>
      </c>
      <c r="Y30" s="5">
        <v>10</v>
      </c>
      <c r="Z30" s="5">
        <f>G30+I30+K30+M30+U30+V30+W30+X30+Y30</f>
        <v>64.964</v>
      </c>
      <c r="AA30" s="103">
        <f>Z30-LARGE((G30,I30,K30,M30,U30,V30,W30,X30,Y30),1)-LARGE((G30,I30,K30,M30,U30,V30,W30,X30,Y30),2)-LARGE((G30,I30,K30,M30,U30,V30,W30,X30,Y30),3)</f>
        <v>34.964</v>
      </c>
    </row>
    <row r="31" spans="2:27" ht="13.5" customHeight="1">
      <c r="B31" s="56">
        <v>28</v>
      </c>
      <c r="C31" s="102" t="s">
        <v>443</v>
      </c>
      <c r="D31" s="102" t="s">
        <v>88</v>
      </c>
      <c r="E31" s="102">
        <v>2005</v>
      </c>
      <c r="F31" s="3"/>
      <c r="G31" s="4">
        <v>10</v>
      </c>
      <c r="H31" s="5"/>
      <c r="I31" s="5">
        <v>10</v>
      </c>
      <c r="J31" s="5"/>
      <c r="K31" s="5">
        <v>10</v>
      </c>
      <c r="L31" s="5">
        <v>22.91</v>
      </c>
      <c r="M31" s="5">
        <v>1.611</v>
      </c>
      <c r="N31" s="5"/>
      <c r="O31" s="5"/>
      <c r="P31" s="5"/>
      <c r="Q31" s="5"/>
      <c r="R31" s="5"/>
      <c r="S31" s="5"/>
      <c r="T31" s="5"/>
      <c r="U31" s="5">
        <v>10</v>
      </c>
      <c r="V31" s="122">
        <v>10</v>
      </c>
      <c r="W31" s="5">
        <v>3.27</v>
      </c>
      <c r="X31" s="5">
        <v>1.06</v>
      </c>
      <c r="Y31" s="5">
        <v>10</v>
      </c>
      <c r="Z31" s="5">
        <f>G31+I31+K31+M31+U31+V31+W31+X31+Y31</f>
        <v>65.941</v>
      </c>
      <c r="AA31" s="103">
        <f>Z31-LARGE((G31,I31,K31,M31,U31,V31,W31,X31,Y31),1)-LARGE((G31,I31,K31,M31,U31,V31,W31,X31,Y31),2)-LARGE((G31,I31,K31,M31,U31,V31,W31,X31,Y31),3)</f>
        <v>35.941</v>
      </c>
    </row>
    <row r="32" spans="2:27" ht="13.5" customHeight="1">
      <c r="B32" s="56">
        <v>29</v>
      </c>
      <c r="C32" s="102" t="s">
        <v>444</v>
      </c>
      <c r="D32" s="102" t="s">
        <v>88</v>
      </c>
      <c r="E32" s="102">
        <v>2005</v>
      </c>
      <c r="F32" s="3"/>
      <c r="G32" s="4">
        <v>10</v>
      </c>
      <c r="H32" s="5"/>
      <c r="I32" s="5">
        <v>10</v>
      </c>
      <c r="J32" s="5"/>
      <c r="K32" s="5">
        <v>10</v>
      </c>
      <c r="L32" s="5">
        <v>23.81</v>
      </c>
      <c r="M32" s="5">
        <v>1.674</v>
      </c>
      <c r="N32" s="5"/>
      <c r="O32" s="5"/>
      <c r="P32" s="5"/>
      <c r="Q32" s="5"/>
      <c r="R32" s="5"/>
      <c r="S32" s="5"/>
      <c r="T32" s="5"/>
      <c r="U32" s="5">
        <v>10</v>
      </c>
      <c r="V32" s="122">
        <v>10</v>
      </c>
      <c r="W32" s="5">
        <v>3.27</v>
      </c>
      <c r="X32" s="5">
        <v>1.06</v>
      </c>
      <c r="Y32" s="5">
        <v>10</v>
      </c>
      <c r="Z32" s="5">
        <f>G32+I32+K32+M32+U32+V32+W32+X32+Y32</f>
        <v>66.004</v>
      </c>
      <c r="AA32" s="103">
        <f>Z32-LARGE((G32,I32,K32,M32,U32,V32,W32,X32,Y32),1)-LARGE((G32,I32,K32,M32,U32,V32,W32,X32,Y32),2)-LARGE((G32,I32,K32,M32,U32,V32,W32,X32,Y32),3)</f>
        <v>36.004000000000005</v>
      </c>
    </row>
    <row r="33" spans="2:27" ht="13.5" customHeight="1">
      <c r="B33" s="56">
        <v>30</v>
      </c>
      <c r="C33" s="64" t="s">
        <v>445</v>
      </c>
      <c r="D33" s="64" t="s">
        <v>122</v>
      </c>
      <c r="E33" s="64">
        <v>2004</v>
      </c>
      <c r="F33" s="3"/>
      <c r="G33" s="4">
        <v>10</v>
      </c>
      <c r="H33" s="5"/>
      <c r="I33" s="5">
        <v>10</v>
      </c>
      <c r="J33" s="5"/>
      <c r="K33" s="5">
        <v>2.922</v>
      </c>
      <c r="L33" s="5">
        <v>25.09</v>
      </c>
      <c r="M33" s="5">
        <v>1.764</v>
      </c>
      <c r="N33" s="5"/>
      <c r="O33" s="5"/>
      <c r="P33" s="5"/>
      <c r="Q33" s="5"/>
      <c r="R33" s="5"/>
      <c r="S33" s="5"/>
      <c r="T33" s="5"/>
      <c r="U33" s="5">
        <v>2.006</v>
      </c>
      <c r="V33" s="118">
        <v>10</v>
      </c>
      <c r="W33" s="5">
        <v>10</v>
      </c>
      <c r="X33" s="5">
        <v>10</v>
      </c>
      <c r="Y33" s="5">
        <v>10</v>
      </c>
      <c r="Z33" s="5">
        <f>G33+I33+K33+M33+U33+V33+W33+X33+Y33</f>
        <v>66.69200000000001</v>
      </c>
      <c r="AA33" s="103">
        <f>Z33-LARGE((G33,I33,K33,M33,U33,V33,W33,X33,Y33),1)-LARGE((G33,I33,K33,M33,U33,V33,W33,X33,Y33),2)-LARGE((G33,I33,K33,M33,U33,V33,W33,X33,Y33),3)</f>
        <v>36.69200000000001</v>
      </c>
    </row>
    <row r="34" spans="2:27" ht="13.5" customHeight="1">
      <c r="B34" s="56">
        <v>31</v>
      </c>
      <c r="C34" s="3" t="s">
        <v>446</v>
      </c>
      <c r="D34" s="3"/>
      <c r="E34" s="3"/>
      <c r="F34" s="3"/>
      <c r="G34" s="4">
        <v>10</v>
      </c>
      <c r="H34" s="5"/>
      <c r="I34" s="5">
        <v>10</v>
      </c>
      <c r="J34" s="5"/>
      <c r="K34" s="5">
        <v>10</v>
      </c>
      <c r="L34" s="114"/>
      <c r="M34" s="5">
        <v>10</v>
      </c>
      <c r="N34" s="5"/>
      <c r="O34" s="5"/>
      <c r="P34" s="5"/>
      <c r="Q34" s="5"/>
      <c r="R34" s="5"/>
      <c r="S34" s="5"/>
      <c r="T34" s="5"/>
      <c r="U34" s="5">
        <v>10</v>
      </c>
      <c r="V34" s="5">
        <v>1</v>
      </c>
      <c r="W34" s="5">
        <v>10</v>
      </c>
      <c r="X34" s="5">
        <v>1</v>
      </c>
      <c r="Y34" s="5">
        <v>10</v>
      </c>
      <c r="Z34" s="5">
        <f>G34+I34+K34+M34+U34+V34+W34+X34+Y34</f>
        <v>72</v>
      </c>
      <c r="AA34" s="103">
        <f>Z34-LARGE((G34,I34,K34,M34,U34,V34,W34,X34,Y34),1)-LARGE((G34,I34,K34,M34,U34,V34,W34,X34,Y34),2)-LARGE((G34,I34,K34,M34,U34,V34,W34,X34,Y34),3)</f>
        <v>42</v>
      </c>
    </row>
    <row r="35" spans="2:27" ht="13.5" customHeight="1">
      <c r="B35" s="56">
        <v>32</v>
      </c>
      <c r="C35" s="64" t="s">
        <v>447</v>
      </c>
      <c r="D35" s="64" t="s">
        <v>32</v>
      </c>
      <c r="E35" s="64">
        <v>2005</v>
      </c>
      <c r="F35" s="3"/>
      <c r="G35" s="4">
        <v>10</v>
      </c>
      <c r="H35" s="5"/>
      <c r="I35" s="5">
        <v>10</v>
      </c>
      <c r="J35" s="5"/>
      <c r="K35" s="5">
        <v>10</v>
      </c>
      <c r="L35" s="114"/>
      <c r="M35" s="5">
        <v>10</v>
      </c>
      <c r="N35" s="5"/>
      <c r="O35" s="5"/>
      <c r="P35" s="5"/>
      <c r="Q35" s="5"/>
      <c r="R35" s="5"/>
      <c r="S35" s="5"/>
      <c r="T35" s="5"/>
      <c r="U35" s="5">
        <v>10</v>
      </c>
      <c r="V35" s="118">
        <v>10</v>
      </c>
      <c r="W35" s="5">
        <v>1.127</v>
      </c>
      <c r="X35" s="5">
        <v>1</v>
      </c>
      <c r="Y35" s="5">
        <v>10</v>
      </c>
      <c r="Z35" s="5">
        <f>G35+I35+K35+M35+U35+V35+W35+X35+Y35</f>
        <v>72.12700000000001</v>
      </c>
      <c r="AA35" s="103">
        <f>Z35-LARGE((G35,I35,K35,M35,U35,V35,W35,X35,Y35),1)-LARGE((G35,I35,K35,M35,U35,V35,W35,X35,Y35),2)-LARGE((G35,I35,K35,M35,U35,V35,W35,X35,Y35),3)</f>
        <v>42.12700000000001</v>
      </c>
    </row>
    <row r="36" spans="2:27" ht="13.5" customHeight="1">
      <c r="B36" s="56">
        <v>33</v>
      </c>
      <c r="C36" s="3" t="s">
        <v>336</v>
      </c>
      <c r="D36" s="3"/>
      <c r="E36" s="3"/>
      <c r="F36" s="3"/>
      <c r="G36" s="4">
        <v>10</v>
      </c>
      <c r="H36" s="5"/>
      <c r="I36" s="5">
        <v>10</v>
      </c>
      <c r="J36" s="5"/>
      <c r="K36" s="5">
        <v>10</v>
      </c>
      <c r="L36" s="114"/>
      <c r="M36" s="5">
        <v>10</v>
      </c>
      <c r="N36" s="5"/>
      <c r="O36" s="5"/>
      <c r="P36" s="5"/>
      <c r="Q36" s="5"/>
      <c r="R36" s="5"/>
      <c r="S36" s="5"/>
      <c r="T36" s="5"/>
      <c r="U36" s="5">
        <v>10</v>
      </c>
      <c r="V36" s="5">
        <v>1.407</v>
      </c>
      <c r="W36" s="5">
        <v>10</v>
      </c>
      <c r="X36" s="5">
        <v>1.127</v>
      </c>
      <c r="Y36" s="5">
        <v>10</v>
      </c>
      <c r="Z36" s="5">
        <f aca="true" t="shared" si="0" ref="Z36:Z67">G36+I36+K36+M36+U36+V36+W36+X36+Y36</f>
        <v>72.53399999999999</v>
      </c>
      <c r="AA36" s="103">
        <f>Z36-LARGE((G36,I36,K36,M36,U36,V36,W36,X36,Y36),1)-LARGE((G36,I36,K36,M36,U36,V36,W36,X36,Y36),2)-LARGE((G36,I36,K36,M36,U36,V36,W36,X36,Y36),3)</f>
        <v>42.53399999999999</v>
      </c>
    </row>
    <row r="37" spans="2:27" ht="13.5" customHeight="1">
      <c r="B37" s="56">
        <v>34</v>
      </c>
      <c r="C37" s="3" t="s">
        <v>448</v>
      </c>
      <c r="D37" s="3"/>
      <c r="E37" s="3"/>
      <c r="F37" s="3"/>
      <c r="G37" s="4">
        <v>10</v>
      </c>
      <c r="H37" s="5"/>
      <c r="I37" s="5">
        <v>10</v>
      </c>
      <c r="J37" s="5"/>
      <c r="K37" s="5">
        <v>10</v>
      </c>
      <c r="L37" s="114"/>
      <c r="M37" s="5">
        <v>10</v>
      </c>
      <c r="N37" s="5"/>
      <c r="O37" s="5"/>
      <c r="P37" s="5"/>
      <c r="Q37" s="5"/>
      <c r="R37" s="5"/>
      <c r="S37" s="5"/>
      <c r="T37" s="5"/>
      <c r="U37" s="5">
        <v>10</v>
      </c>
      <c r="V37" s="5">
        <v>1.546</v>
      </c>
      <c r="W37" s="5">
        <v>10</v>
      </c>
      <c r="X37" s="5">
        <v>1.02</v>
      </c>
      <c r="Y37" s="5">
        <v>10</v>
      </c>
      <c r="Z37" s="5">
        <f t="shared" si="0"/>
        <v>72.566</v>
      </c>
      <c r="AA37" s="103">
        <f>Z37-LARGE((G37,I37,K37,M37,U37,V37,W37,X37,Y37),1)-LARGE((G37,I37,K37,M37,U37,V37,W37,X37,Y37),2)-LARGE((G37,I37,K37,M37,U37,V37,W37,X37,Y37),3)</f>
        <v>42.566</v>
      </c>
    </row>
    <row r="38" spans="2:27" ht="13.5" customHeight="1">
      <c r="B38" s="56">
        <v>35</v>
      </c>
      <c r="C38" s="3" t="s">
        <v>449</v>
      </c>
      <c r="D38" s="3"/>
      <c r="E38" s="3"/>
      <c r="F38" s="3"/>
      <c r="G38" s="4">
        <v>10</v>
      </c>
      <c r="H38" s="5"/>
      <c r="I38" s="5">
        <v>10</v>
      </c>
      <c r="J38" s="5"/>
      <c r="K38" s="5">
        <v>10</v>
      </c>
      <c r="L38" s="114"/>
      <c r="M38" s="5">
        <v>10</v>
      </c>
      <c r="N38" s="5"/>
      <c r="O38" s="5"/>
      <c r="P38" s="5"/>
      <c r="Q38" s="5"/>
      <c r="R38" s="5"/>
      <c r="S38" s="5"/>
      <c r="T38" s="5"/>
      <c r="U38" s="5">
        <v>10</v>
      </c>
      <c r="V38" s="5">
        <v>1.64</v>
      </c>
      <c r="W38" s="5">
        <v>10</v>
      </c>
      <c r="X38" s="5">
        <v>1</v>
      </c>
      <c r="Y38" s="5">
        <v>10</v>
      </c>
      <c r="Z38" s="5">
        <f t="shared" si="0"/>
        <v>72.64</v>
      </c>
      <c r="AA38" s="103">
        <f>Z38-LARGE((G38,I38,K38,M38,U38,V38,W38,X38,Y38),1)-LARGE((G38,I38,K38,M38,U38,V38,W38,X38,Y38),2)-LARGE((G38,I38,K38,M38,U38,V38,W38,X38,Y38),3)</f>
        <v>42.64</v>
      </c>
    </row>
    <row r="39" spans="2:27" ht="13.5" customHeight="1">
      <c r="B39" s="56">
        <v>36</v>
      </c>
      <c r="C39" s="64" t="s">
        <v>450</v>
      </c>
      <c r="D39" s="64" t="s">
        <v>162</v>
      </c>
      <c r="E39" s="64">
        <v>2005</v>
      </c>
      <c r="F39" s="3"/>
      <c r="G39" s="4">
        <v>10</v>
      </c>
      <c r="H39" s="5"/>
      <c r="I39" s="5">
        <v>10</v>
      </c>
      <c r="J39" s="5"/>
      <c r="K39" s="5">
        <v>1.39</v>
      </c>
      <c r="L39" s="5">
        <v>20.4</v>
      </c>
      <c r="M39" s="5">
        <v>1.435</v>
      </c>
      <c r="N39" s="5"/>
      <c r="O39" s="5"/>
      <c r="P39" s="5"/>
      <c r="Q39" s="5"/>
      <c r="R39" s="5"/>
      <c r="S39" s="5"/>
      <c r="T39" s="5"/>
      <c r="U39" s="5">
        <v>10</v>
      </c>
      <c r="V39" s="118">
        <v>10</v>
      </c>
      <c r="W39" s="5">
        <v>10</v>
      </c>
      <c r="X39" s="5">
        <v>10</v>
      </c>
      <c r="Y39" s="5">
        <v>10</v>
      </c>
      <c r="Z39" s="5">
        <f t="shared" si="0"/>
        <v>72.825</v>
      </c>
      <c r="AA39" s="103">
        <f>Z39-LARGE((G39,I39,K39,M39,U39,V39,W39,X39,Y39),1)-LARGE((G39,I39,K39,M39,U39,V39,W39,X39,Y39),2)-LARGE((G39,I39,K39,M39,U39,V39,W39,X39,Y39),3)</f>
        <v>42.825</v>
      </c>
    </row>
    <row r="40" spans="2:27" ht="13.5" customHeight="1">
      <c r="B40" s="56">
        <v>37</v>
      </c>
      <c r="C40" s="102" t="s">
        <v>451</v>
      </c>
      <c r="D40" s="102" t="s">
        <v>88</v>
      </c>
      <c r="E40" s="102">
        <v>2005</v>
      </c>
      <c r="F40" s="3"/>
      <c r="G40" s="4">
        <v>10</v>
      </c>
      <c r="H40" s="5"/>
      <c r="I40" s="5">
        <v>10</v>
      </c>
      <c r="J40" s="5"/>
      <c r="K40" s="5">
        <v>10</v>
      </c>
      <c r="L40" s="114"/>
      <c r="M40" s="5">
        <v>10</v>
      </c>
      <c r="N40" s="5"/>
      <c r="O40" s="5"/>
      <c r="P40" s="5"/>
      <c r="Q40" s="5"/>
      <c r="R40" s="5"/>
      <c r="S40" s="5"/>
      <c r="T40" s="5"/>
      <c r="U40" s="5">
        <v>1.46</v>
      </c>
      <c r="V40" s="122">
        <v>10</v>
      </c>
      <c r="W40" s="5">
        <v>1.53</v>
      </c>
      <c r="X40" s="5">
        <v>10</v>
      </c>
      <c r="Y40" s="5">
        <v>10</v>
      </c>
      <c r="Z40" s="5">
        <f t="shared" si="0"/>
        <v>72.99000000000001</v>
      </c>
      <c r="AA40" s="103">
        <f>Z40-LARGE((G40,I40,K40,M40,U40,V40,W40,X40,Y40),1)-LARGE((G40,I40,K40,M40,U40,V40,W40,X40,Y40),2)-LARGE((G40,I40,K40,M40,U40,V40,W40,X40,Y40),3)</f>
        <v>42.99000000000001</v>
      </c>
    </row>
    <row r="41" spans="2:27" ht="13.5" customHeight="1">
      <c r="B41" s="56">
        <v>38</v>
      </c>
      <c r="C41" s="3" t="s">
        <v>452</v>
      </c>
      <c r="D41" s="3"/>
      <c r="E41" s="3"/>
      <c r="F41" s="3"/>
      <c r="G41" s="4">
        <v>10</v>
      </c>
      <c r="H41" s="5"/>
      <c r="I41" s="5">
        <v>10</v>
      </c>
      <c r="J41" s="5"/>
      <c r="K41" s="5">
        <v>10</v>
      </c>
      <c r="L41" s="114"/>
      <c r="M41" s="5">
        <v>10</v>
      </c>
      <c r="N41" s="5"/>
      <c r="O41" s="5"/>
      <c r="P41" s="5"/>
      <c r="Q41" s="5"/>
      <c r="R41" s="5"/>
      <c r="S41" s="5"/>
      <c r="T41" s="5"/>
      <c r="U41" s="5">
        <v>10</v>
      </c>
      <c r="V41" s="5">
        <v>2.286</v>
      </c>
      <c r="W41" s="5">
        <v>10</v>
      </c>
      <c r="X41" s="5">
        <v>1</v>
      </c>
      <c r="Y41" s="5">
        <v>10</v>
      </c>
      <c r="Z41" s="5">
        <f t="shared" si="0"/>
        <v>73.286</v>
      </c>
      <c r="AA41" s="103">
        <f>Z41-LARGE((G41,I41,K41,M41,U41,V41,W41,X41,Y41),1)-LARGE((G41,I41,K41,M41,U41,V41,W41,X41,Y41),2)-LARGE((G41,I41,K41,M41,U41,V41,W41,X41,Y41),3)</f>
        <v>43.286</v>
      </c>
    </row>
    <row r="42" spans="2:27" ht="13.5" customHeight="1">
      <c r="B42" s="56">
        <v>39</v>
      </c>
      <c r="C42" s="102" t="s">
        <v>453</v>
      </c>
      <c r="D42" s="102" t="s">
        <v>88</v>
      </c>
      <c r="E42" s="102">
        <v>2005</v>
      </c>
      <c r="F42" s="3"/>
      <c r="G42" s="4">
        <v>10</v>
      </c>
      <c r="H42" s="5"/>
      <c r="I42" s="5">
        <v>10</v>
      </c>
      <c r="J42" s="5"/>
      <c r="K42" s="5">
        <v>10</v>
      </c>
      <c r="L42" s="5">
        <v>28.4</v>
      </c>
      <c r="M42" s="5">
        <v>1.9969999999999999</v>
      </c>
      <c r="N42" s="5"/>
      <c r="O42" s="5"/>
      <c r="P42" s="5"/>
      <c r="Q42" s="5"/>
      <c r="R42" s="5"/>
      <c r="S42" s="5"/>
      <c r="T42" s="5"/>
      <c r="U42" s="5">
        <v>1.46</v>
      </c>
      <c r="V42" s="122">
        <v>10</v>
      </c>
      <c r="W42" s="5">
        <v>10</v>
      </c>
      <c r="X42" s="5">
        <v>10</v>
      </c>
      <c r="Y42" s="5">
        <v>10</v>
      </c>
      <c r="Z42" s="5">
        <f t="shared" si="0"/>
        <v>73.457</v>
      </c>
      <c r="AA42" s="103">
        <f>Z42-LARGE((G42,I42,K42,M42,U42,V42,W42,X42,Y42),1)-LARGE((G42,I42,K42,M42,U42,V42,W42,X42,Y42),2)-LARGE((G42,I42,K42,M42,U42,V42,W42,X42,Y42),3)</f>
        <v>43.456999999999994</v>
      </c>
    </row>
    <row r="43" spans="2:27" ht="13.5" customHeight="1">
      <c r="B43" s="56">
        <v>40</v>
      </c>
      <c r="C43" s="3" t="s">
        <v>454</v>
      </c>
      <c r="D43" s="3" t="s">
        <v>20</v>
      </c>
      <c r="E43" s="3">
        <v>2005</v>
      </c>
      <c r="F43" s="3"/>
      <c r="G43" s="4">
        <v>2.608</v>
      </c>
      <c r="H43" s="5"/>
      <c r="I43" s="5">
        <v>1.586</v>
      </c>
      <c r="J43" s="5"/>
      <c r="K43" s="5">
        <v>10</v>
      </c>
      <c r="L43" s="114"/>
      <c r="M43" s="5">
        <v>10</v>
      </c>
      <c r="N43" s="5"/>
      <c r="O43" s="5"/>
      <c r="P43" s="5"/>
      <c r="Q43" s="5"/>
      <c r="R43" s="5"/>
      <c r="S43" s="5"/>
      <c r="T43" s="5"/>
      <c r="U43" s="5">
        <v>10</v>
      </c>
      <c r="V43" s="5">
        <v>10</v>
      </c>
      <c r="W43" s="5">
        <v>10</v>
      </c>
      <c r="X43" s="5">
        <v>10</v>
      </c>
      <c r="Y43" s="5">
        <v>10</v>
      </c>
      <c r="Z43" s="5">
        <f t="shared" si="0"/>
        <v>74.194</v>
      </c>
      <c r="AA43" s="103">
        <f>Z43-LARGE((G43,I43,K43,M43,U43,V43,W43,X43,Y43),1)-LARGE((G43,I43,K43,M43,U43,V43,W43,X43,Y43),2)-LARGE((G43,I43,K43,M43,U43,V43,W43,X43,Y43),3)</f>
        <v>44.194</v>
      </c>
    </row>
    <row r="44" spans="2:27" ht="13.5" customHeight="1">
      <c r="B44" s="56">
        <v>41</v>
      </c>
      <c r="C44" s="3" t="s">
        <v>455</v>
      </c>
      <c r="D44" s="3"/>
      <c r="E44" s="3"/>
      <c r="F44" s="3"/>
      <c r="G44" s="4">
        <v>10</v>
      </c>
      <c r="H44" s="5"/>
      <c r="I44" s="5">
        <v>10</v>
      </c>
      <c r="J44" s="5"/>
      <c r="K44" s="5">
        <v>10</v>
      </c>
      <c r="L44" s="114"/>
      <c r="M44" s="5">
        <v>10</v>
      </c>
      <c r="N44" s="5"/>
      <c r="O44" s="5"/>
      <c r="P44" s="5"/>
      <c r="Q44" s="5"/>
      <c r="R44" s="5"/>
      <c r="S44" s="5"/>
      <c r="T44" s="5"/>
      <c r="U44" s="5">
        <v>10</v>
      </c>
      <c r="V44" s="5">
        <v>1.654</v>
      </c>
      <c r="W44" s="5">
        <v>10</v>
      </c>
      <c r="X44" s="5">
        <v>3.915</v>
      </c>
      <c r="Y44" s="5">
        <v>10</v>
      </c>
      <c r="Z44" s="5">
        <f t="shared" si="0"/>
        <v>75.569</v>
      </c>
      <c r="AA44" s="103">
        <f>Z44-LARGE((G44,I44,K44,M44,U44,V44,W44,X44,Y44),1)-LARGE((G44,I44,K44,M44,U44,V44,W44,X44,Y44),2)-LARGE((G44,I44,K44,M44,U44,V44,W44,X44,Y44),3)</f>
        <v>45.569</v>
      </c>
    </row>
    <row r="45" spans="2:27" ht="13.5" customHeight="1">
      <c r="B45" s="56">
        <v>42</v>
      </c>
      <c r="C45" s="3" t="s">
        <v>456</v>
      </c>
      <c r="D45" s="3"/>
      <c r="E45" s="3"/>
      <c r="F45" s="3"/>
      <c r="G45" s="4">
        <v>10</v>
      </c>
      <c r="H45" s="5"/>
      <c r="I45" s="5">
        <v>10</v>
      </c>
      <c r="J45" s="5"/>
      <c r="K45" s="5">
        <v>10</v>
      </c>
      <c r="L45" s="114"/>
      <c r="M45" s="5">
        <v>10</v>
      </c>
      <c r="N45" s="5"/>
      <c r="O45" s="5"/>
      <c r="P45" s="5"/>
      <c r="Q45" s="5"/>
      <c r="R45" s="5"/>
      <c r="S45" s="5"/>
      <c r="T45" s="5"/>
      <c r="U45" s="5">
        <v>10</v>
      </c>
      <c r="V45" s="5">
        <v>1.657</v>
      </c>
      <c r="W45" s="5">
        <v>10</v>
      </c>
      <c r="X45" s="5">
        <v>3.915</v>
      </c>
      <c r="Y45" s="5">
        <v>10</v>
      </c>
      <c r="Z45" s="5">
        <f t="shared" si="0"/>
        <v>75.572</v>
      </c>
      <c r="AA45" s="103">
        <f>Z45-LARGE((G45,I45,K45,M45,U45,V45,W45,X45,Y45),1)-LARGE((G45,I45,K45,M45,U45,V45,W45,X45,Y45),2)-LARGE((G45,I45,K45,M45,U45,V45,W45,X45,Y45),3)</f>
        <v>45.572</v>
      </c>
    </row>
    <row r="46" spans="2:27" ht="13.5" customHeight="1">
      <c r="B46" s="56">
        <v>43</v>
      </c>
      <c r="C46" s="3" t="s">
        <v>457</v>
      </c>
      <c r="D46" s="3" t="s">
        <v>81</v>
      </c>
      <c r="E46" s="3">
        <v>2005</v>
      </c>
      <c r="F46" s="3"/>
      <c r="G46" s="4">
        <v>10</v>
      </c>
      <c r="H46" s="5"/>
      <c r="I46" s="5">
        <v>10</v>
      </c>
      <c r="J46" s="5"/>
      <c r="K46" s="5">
        <v>10</v>
      </c>
      <c r="L46" s="5">
        <v>20.66</v>
      </c>
      <c r="M46" s="5">
        <v>1.453</v>
      </c>
      <c r="N46" s="5"/>
      <c r="O46" s="5"/>
      <c r="P46" s="5"/>
      <c r="Q46" s="5"/>
      <c r="R46" s="5"/>
      <c r="S46" s="5"/>
      <c r="T46" s="5"/>
      <c r="U46" s="5">
        <v>10</v>
      </c>
      <c r="V46" s="5">
        <v>4.225</v>
      </c>
      <c r="W46" s="5">
        <v>10</v>
      </c>
      <c r="X46" s="5">
        <v>10</v>
      </c>
      <c r="Y46" s="5">
        <v>10</v>
      </c>
      <c r="Z46" s="5">
        <f t="shared" si="0"/>
        <v>75.678</v>
      </c>
      <c r="AA46" s="103">
        <f>Z46-LARGE((G46,I46,K46,M46,U46,V46,W46,X46,Y46),1)-LARGE((G46,I46,K46,M46,U46,V46,W46,X46,Y46),2)-LARGE((G46,I46,K46,M46,U46,V46,W46,X46,Y46),3)</f>
        <v>45.678</v>
      </c>
    </row>
    <row r="47" spans="2:27" ht="13.5" customHeight="1">
      <c r="B47" s="56">
        <v>44</v>
      </c>
      <c r="C47" s="3" t="s">
        <v>458</v>
      </c>
      <c r="D47" s="3"/>
      <c r="E47" s="3"/>
      <c r="F47" s="3"/>
      <c r="G47" s="4">
        <v>10</v>
      </c>
      <c r="H47" s="5"/>
      <c r="I47" s="5">
        <v>10</v>
      </c>
      <c r="J47" s="5"/>
      <c r="K47" s="5">
        <v>10</v>
      </c>
      <c r="L47" s="114"/>
      <c r="M47" s="5">
        <v>10</v>
      </c>
      <c r="N47" s="5"/>
      <c r="O47" s="5"/>
      <c r="P47" s="5"/>
      <c r="Q47" s="5"/>
      <c r="R47" s="5"/>
      <c r="S47" s="5"/>
      <c r="T47" s="5"/>
      <c r="U47" s="5">
        <v>10</v>
      </c>
      <c r="V47" s="5">
        <v>10</v>
      </c>
      <c r="W47" s="5">
        <v>5.233</v>
      </c>
      <c r="X47" s="5">
        <v>1.145</v>
      </c>
      <c r="Y47" s="5">
        <v>10</v>
      </c>
      <c r="Z47" s="5">
        <f t="shared" si="0"/>
        <v>76.378</v>
      </c>
      <c r="AA47" s="103">
        <f>Z47-LARGE((G47,I47,K47,M47,U47,V47,W47,X47,Y47),1)-LARGE((G47,I47,K47,M47,U47,V47,W47,X47,Y47),2)-LARGE((G47,I47,K47,M47,U47,V47,W47,X47,Y47),3)</f>
        <v>46.378</v>
      </c>
    </row>
    <row r="48" spans="2:27" ht="13.5" customHeight="1">
      <c r="B48" s="56">
        <v>45</v>
      </c>
      <c r="C48" s="64" t="s">
        <v>459</v>
      </c>
      <c r="D48" s="64">
        <v>298</v>
      </c>
      <c r="E48" s="64"/>
      <c r="F48" s="3"/>
      <c r="G48" s="4">
        <v>10</v>
      </c>
      <c r="H48" s="5"/>
      <c r="I48" s="5">
        <v>10</v>
      </c>
      <c r="J48" s="5"/>
      <c r="K48" s="5">
        <v>10</v>
      </c>
      <c r="L48" s="114"/>
      <c r="M48" s="5">
        <v>10</v>
      </c>
      <c r="N48" s="5"/>
      <c r="O48" s="5"/>
      <c r="P48" s="5"/>
      <c r="Q48" s="5"/>
      <c r="R48" s="5"/>
      <c r="S48" s="5"/>
      <c r="T48" s="5"/>
      <c r="U48" s="5">
        <v>1.724</v>
      </c>
      <c r="V48" s="118">
        <v>10</v>
      </c>
      <c r="W48" s="5">
        <v>5.233</v>
      </c>
      <c r="X48" s="5">
        <v>10</v>
      </c>
      <c r="Y48" s="5">
        <v>10</v>
      </c>
      <c r="Z48" s="5">
        <f t="shared" si="0"/>
        <v>76.957</v>
      </c>
      <c r="AA48" s="103">
        <f>Z48-LARGE((G48,I48,K48,M48,U48,V48,W48,X48,Y48),1)-LARGE((G48,I48,K48,M48,U48,V48,W48,X48,Y48),2)-LARGE((G48,I48,K48,M48,U48,V48,W48,X48,Y48),3)</f>
        <v>46.956999999999994</v>
      </c>
    </row>
    <row r="49" spans="2:27" ht="13.5" customHeight="1">
      <c r="B49" s="56">
        <v>46</v>
      </c>
      <c r="C49" s="64" t="s">
        <v>460</v>
      </c>
      <c r="D49" s="64" t="s">
        <v>42</v>
      </c>
      <c r="E49" s="64"/>
      <c r="F49" s="3"/>
      <c r="G49" s="4">
        <v>10</v>
      </c>
      <c r="H49" s="5"/>
      <c r="I49" s="5">
        <v>10</v>
      </c>
      <c r="J49" s="5"/>
      <c r="K49" s="5">
        <v>10</v>
      </c>
      <c r="L49" s="114"/>
      <c r="M49" s="5">
        <v>10</v>
      </c>
      <c r="N49" s="5"/>
      <c r="O49" s="5"/>
      <c r="P49" s="5"/>
      <c r="Q49" s="5"/>
      <c r="R49" s="5"/>
      <c r="S49" s="5"/>
      <c r="T49" s="5"/>
      <c r="U49" s="5">
        <v>1</v>
      </c>
      <c r="V49" s="5">
        <v>10</v>
      </c>
      <c r="W49" s="5">
        <v>10</v>
      </c>
      <c r="X49" s="5">
        <v>10</v>
      </c>
      <c r="Y49" s="5">
        <v>10</v>
      </c>
      <c r="Z49" s="5">
        <f t="shared" si="0"/>
        <v>81</v>
      </c>
      <c r="AA49" s="103">
        <f>Z49-LARGE((G49,I49,K49,M49,U49,V49,W49,X49,Y49),1)-LARGE((G49,I49,K49,M49,U49,V49,W49,X49,Y49),2)-LARGE((G49,I49,K49,M49,U49,V49,W49,X49,Y49),3)</f>
        <v>51</v>
      </c>
    </row>
    <row r="50" spans="2:27" ht="13.5" customHeight="1">
      <c r="B50" s="56">
        <v>47</v>
      </c>
      <c r="C50" s="3" t="s">
        <v>461</v>
      </c>
      <c r="D50" s="3"/>
      <c r="E50" s="3"/>
      <c r="F50" s="3"/>
      <c r="G50" s="4">
        <v>10</v>
      </c>
      <c r="H50" s="5"/>
      <c r="I50" s="5">
        <v>10</v>
      </c>
      <c r="J50" s="5"/>
      <c r="K50" s="5">
        <v>10</v>
      </c>
      <c r="L50" s="114"/>
      <c r="M50" s="5">
        <v>10</v>
      </c>
      <c r="N50" s="5"/>
      <c r="O50" s="5"/>
      <c r="P50" s="5"/>
      <c r="Q50" s="5"/>
      <c r="R50" s="5"/>
      <c r="S50" s="5"/>
      <c r="T50" s="5"/>
      <c r="U50" s="5">
        <v>10</v>
      </c>
      <c r="V50" s="5">
        <v>10</v>
      </c>
      <c r="W50" s="5">
        <v>10</v>
      </c>
      <c r="X50" s="5">
        <v>1</v>
      </c>
      <c r="Y50" s="5">
        <v>10</v>
      </c>
      <c r="Z50" s="5">
        <f t="shared" si="0"/>
        <v>81</v>
      </c>
      <c r="AA50" s="103">
        <f>Z50-LARGE((G50,I50,K50,M50,U50,V50,W50,X50,Y50),1)-LARGE((G50,I50,K50,M50,U50,V50,W50,X50,Y50),2)-LARGE((G50,I50,K50,M50,U50,V50,W50,X50,Y50),3)</f>
        <v>51</v>
      </c>
    </row>
    <row r="51" spans="2:27" ht="13.5" customHeight="1">
      <c r="B51" s="56">
        <v>48</v>
      </c>
      <c r="C51" s="3" t="s">
        <v>462</v>
      </c>
      <c r="D51" s="3" t="s">
        <v>81</v>
      </c>
      <c r="E51" s="3">
        <v>2005</v>
      </c>
      <c r="F51" s="63"/>
      <c r="G51" s="4">
        <v>10</v>
      </c>
      <c r="H51" s="5"/>
      <c r="I51" s="5">
        <v>10</v>
      </c>
      <c r="J51" s="5"/>
      <c r="K51" s="5">
        <v>10</v>
      </c>
      <c r="L51" s="5">
        <v>14.22</v>
      </c>
      <c r="M51" s="5">
        <v>1</v>
      </c>
      <c r="N51" s="5"/>
      <c r="O51" s="5"/>
      <c r="P51" s="5"/>
      <c r="Q51" s="5"/>
      <c r="R51" s="5"/>
      <c r="S51" s="5"/>
      <c r="T51" s="5"/>
      <c r="U51" s="5">
        <v>10</v>
      </c>
      <c r="V51" s="5">
        <v>10</v>
      </c>
      <c r="W51" s="5">
        <v>10</v>
      </c>
      <c r="X51" s="5">
        <v>10</v>
      </c>
      <c r="Y51" s="5">
        <v>10</v>
      </c>
      <c r="Z51" s="5">
        <f t="shared" si="0"/>
        <v>81</v>
      </c>
      <c r="AA51" s="103">
        <f>Z51-LARGE((G51,I51,K51,M51,U51,V51,W51,X51,Y51),1)-LARGE((G51,I51,K51,M51,U51,V51,W51,X51,Y51),2)-LARGE((G51,I51,K51,M51,U51,V51,W51,X51,Y51),3)</f>
        <v>51</v>
      </c>
    </row>
    <row r="52" spans="2:27" ht="13.5" customHeight="1">
      <c r="B52" s="56">
        <v>49</v>
      </c>
      <c r="C52" s="3" t="s">
        <v>463</v>
      </c>
      <c r="D52" s="3">
        <v>80</v>
      </c>
      <c r="E52" s="3">
        <v>2004</v>
      </c>
      <c r="F52" s="3"/>
      <c r="G52" s="4">
        <v>10</v>
      </c>
      <c r="H52" s="5"/>
      <c r="I52" s="5">
        <v>10</v>
      </c>
      <c r="J52" s="5"/>
      <c r="K52" s="5">
        <v>10</v>
      </c>
      <c r="L52" s="114"/>
      <c r="M52" s="5">
        <v>10</v>
      </c>
      <c r="N52" s="5"/>
      <c r="O52" s="5"/>
      <c r="P52" s="5"/>
      <c r="Q52" s="5"/>
      <c r="R52" s="5"/>
      <c r="S52" s="5"/>
      <c r="T52" s="5"/>
      <c r="U52" s="5">
        <v>10</v>
      </c>
      <c r="V52" s="5">
        <v>10</v>
      </c>
      <c r="W52" s="5">
        <v>10</v>
      </c>
      <c r="X52" s="5">
        <v>1.006</v>
      </c>
      <c r="Y52" s="5">
        <v>10</v>
      </c>
      <c r="Z52" s="5">
        <f t="shared" si="0"/>
        <v>81.006</v>
      </c>
      <c r="AA52" s="103">
        <f>Z52-LARGE((G52,I52,K52,M52,U52,V52,W52,X52,Y52),1)-LARGE((G52,I52,K52,M52,U52,V52,W52,X52,Y52),2)-LARGE((G52,I52,K52,M52,U52,V52,W52,X52,Y52),3)</f>
        <v>51.006</v>
      </c>
    </row>
    <row r="53" spans="2:27" ht="13.5" customHeight="1">
      <c r="B53" s="56">
        <v>50</v>
      </c>
      <c r="C53" s="3" t="s">
        <v>464</v>
      </c>
      <c r="D53" s="3"/>
      <c r="E53" s="3"/>
      <c r="F53" s="3"/>
      <c r="G53" s="4">
        <v>10</v>
      </c>
      <c r="H53" s="5"/>
      <c r="I53" s="5">
        <v>10</v>
      </c>
      <c r="J53" s="5"/>
      <c r="K53" s="5">
        <v>10</v>
      </c>
      <c r="L53" s="114"/>
      <c r="M53" s="5">
        <v>10</v>
      </c>
      <c r="N53" s="5"/>
      <c r="O53" s="5"/>
      <c r="P53" s="5"/>
      <c r="Q53" s="5"/>
      <c r="R53" s="5"/>
      <c r="S53" s="5"/>
      <c r="T53" s="5"/>
      <c r="U53" s="5">
        <v>10</v>
      </c>
      <c r="V53" s="5">
        <v>10</v>
      </c>
      <c r="W53" s="5">
        <v>10</v>
      </c>
      <c r="X53" s="5">
        <v>1.145</v>
      </c>
      <c r="Y53" s="5">
        <v>10</v>
      </c>
      <c r="Z53" s="5">
        <f t="shared" si="0"/>
        <v>81.145</v>
      </c>
      <c r="AA53" s="103">
        <f>Z53-LARGE((G53,I53,K53,M53,U53,V53,W53,X53,Y53),1)-LARGE((G53,I53,K53,M53,U53,V53,W53,X53,Y53),2)-LARGE((G53,I53,K53,M53,U53,V53,W53,X53,Y53),3)</f>
        <v>51.144999999999996</v>
      </c>
    </row>
    <row r="54" spans="2:27" ht="13.5" customHeight="1">
      <c r="B54" s="56">
        <v>51</v>
      </c>
      <c r="C54" s="3" t="s">
        <v>465</v>
      </c>
      <c r="D54" s="3" t="s">
        <v>466</v>
      </c>
      <c r="E54" s="3">
        <v>2004</v>
      </c>
      <c r="F54" s="63"/>
      <c r="G54" s="4">
        <v>10</v>
      </c>
      <c r="H54" s="5"/>
      <c r="I54" s="5">
        <v>10</v>
      </c>
      <c r="J54" s="5"/>
      <c r="K54" s="5">
        <v>10</v>
      </c>
      <c r="L54" s="5">
        <v>16.97</v>
      </c>
      <c r="M54" s="5">
        <v>1.193</v>
      </c>
      <c r="N54" s="5"/>
      <c r="O54" s="5"/>
      <c r="P54" s="5"/>
      <c r="Q54" s="5"/>
      <c r="R54" s="5"/>
      <c r="S54" s="5"/>
      <c r="T54" s="5"/>
      <c r="U54" s="5">
        <v>10</v>
      </c>
      <c r="V54" s="5">
        <v>10</v>
      </c>
      <c r="W54" s="5">
        <v>10</v>
      </c>
      <c r="X54" s="5">
        <v>10</v>
      </c>
      <c r="Y54" s="5">
        <v>10</v>
      </c>
      <c r="Z54" s="5">
        <f t="shared" si="0"/>
        <v>81.193</v>
      </c>
      <c r="AA54" s="103">
        <f>Z54-LARGE((G54,I54,K54,M54,U54,V54,W54,X54,Y54),1)-LARGE((G54,I54,K54,M54,U54,V54,W54,X54,Y54),2)-LARGE((G54,I54,K54,M54,U54,V54,W54,X54,Y54),3)</f>
        <v>51.193</v>
      </c>
    </row>
    <row r="55" spans="2:27" ht="13.5" customHeight="1">
      <c r="B55" s="56">
        <v>52</v>
      </c>
      <c r="C55" s="3" t="s">
        <v>467</v>
      </c>
      <c r="D55" s="3"/>
      <c r="E55" s="3"/>
      <c r="F55" s="3"/>
      <c r="G55" s="4">
        <v>10</v>
      </c>
      <c r="H55" s="5"/>
      <c r="I55" s="5">
        <v>10</v>
      </c>
      <c r="J55" s="5"/>
      <c r="K55" s="5">
        <v>10</v>
      </c>
      <c r="L55" s="114"/>
      <c r="M55" s="5">
        <v>10</v>
      </c>
      <c r="N55" s="5"/>
      <c r="O55" s="5"/>
      <c r="P55" s="5"/>
      <c r="Q55" s="5"/>
      <c r="R55" s="5"/>
      <c r="S55" s="5"/>
      <c r="T55" s="5"/>
      <c r="U55" s="5">
        <v>10</v>
      </c>
      <c r="V55" s="5">
        <v>10</v>
      </c>
      <c r="W55" s="5">
        <v>10</v>
      </c>
      <c r="X55" s="5">
        <v>1.2</v>
      </c>
      <c r="Y55" s="5">
        <v>10</v>
      </c>
      <c r="Z55" s="5">
        <f t="shared" si="0"/>
        <v>81.2</v>
      </c>
      <c r="AA55" s="103">
        <f>Z55-LARGE((G55,I55,K55,M55,U55,V55,W55,X55,Y55),1)-LARGE((G55,I55,K55,M55,U55,V55,W55,X55,Y55),2)-LARGE((G55,I55,K55,M55,U55,V55,W55,X55,Y55),3)</f>
        <v>51.2</v>
      </c>
    </row>
    <row r="56" spans="2:27" ht="13.5" customHeight="1">
      <c r="B56" s="56">
        <v>53</v>
      </c>
      <c r="C56" s="3" t="s">
        <v>468</v>
      </c>
      <c r="D56" s="3"/>
      <c r="E56" s="3"/>
      <c r="F56" s="3"/>
      <c r="G56" s="4">
        <v>10</v>
      </c>
      <c r="H56" s="5"/>
      <c r="I56" s="5">
        <v>10</v>
      </c>
      <c r="J56" s="5"/>
      <c r="K56" s="5">
        <v>10</v>
      </c>
      <c r="L56" s="114"/>
      <c r="M56" s="5">
        <v>10</v>
      </c>
      <c r="N56" s="5"/>
      <c r="O56" s="5"/>
      <c r="P56" s="5"/>
      <c r="Q56" s="5"/>
      <c r="R56" s="5"/>
      <c r="S56" s="5"/>
      <c r="T56" s="5"/>
      <c r="U56" s="5">
        <v>10</v>
      </c>
      <c r="V56" s="5">
        <v>10</v>
      </c>
      <c r="W56" s="5">
        <v>1.2</v>
      </c>
      <c r="X56" s="5">
        <v>10</v>
      </c>
      <c r="Y56" s="5">
        <v>10</v>
      </c>
      <c r="Z56" s="5">
        <f t="shared" si="0"/>
        <v>81.2</v>
      </c>
      <c r="AA56" s="103">
        <f>Z56-LARGE((G56,I56,K56,M56,U56,V56,W56,X56,Y56),1)-LARGE((G56,I56,K56,M56,U56,V56,W56,X56,Y56),2)-LARGE((G56,I56,K56,M56,U56,V56,W56,X56,Y56),3)</f>
        <v>51.2</v>
      </c>
    </row>
    <row r="57" spans="2:27" ht="13.5" customHeight="1">
      <c r="B57" s="56">
        <v>54</v>
      </c>
      <c r="C57" s="64" t="s">
        <v>469</v>
      </c>
      <c r="D57" s="64">
        <v>101</v>
      </c>
      <c r="E57" s="64">
        <v>2004</v>
      </c>
      <c r="F57" s="59"/>
      <c r="G57" s="4">
        <v>10</v>
      </c>
      <c r="H57" s="5"/>
      <c r="I57" s="5">
        <v>10</v>
      </c>
      <c r="J57" s="5"/>
      <c r="K57" s="5">
        <v>10</v>
      </c>
      <c r="L57" s="5">
        <v>18.54</v>
      </c>
      <c r="M57" s="5">
        <v>1.304</v>
      </c>
      <c r="N57" s="5"/>
      <c r="O57" s="5"/>
      <c r="P57" s="5"/>
      <c r="Q57" s="5"/>
      <c r="R57" s="5"/>
      <c r="S57" s="5"/>
      <c r="T57" s="5"/>
      <c r="U57" s="5">
        <v>10</v>
      </c>
      <c r="V57" s="5">
        <v>10</v>
      </c>
      <c r="W57" s="5">
        <v>10</v>
      </c>
      <c r="X57" s="5">
        <v>10</v>
      </c>
      <c r="Y57" s="5">
        <v>10</v>
      </c>
      <c r="Z57" s="5">
        <f t="shared" si="0"/>
        <v>81.304</v>
      </c>
      <c r="AA57" s="103">
        <f>Z57-LARGE((G57,I57,K57,M57,U57,V57,W57,X57,Y57),1)-LARGE((G57,I57,K57,M57,U57,V57,W57,X57,Y57),2)-LARGE((G57,I57,K57,M57,U57,V57,W57,X57,Y57),3)</f>
        <v>51.304</v>
      </c>
    </row>
    <row r="58" spans="2:27" ht="13.5" customHeight="1">
      <c r="B58" s="56">
        <v>55</v>
      </c>
      <c r="C58" s="64" t="s">
        <v>470</v>
      </c>
      <c r="D58" s="64" t="s">
        <v>73</v>
      </c>
      <c r="E58" s="64">
        <v>2004</v>
      </c>
      <c r="F58" s="3"/>
      <c r="G58" s="4">
        <v>10</v>
      </c>
      <c r="H58" s="5"/>
      <c r="I58" s="5">
        <v>10</v>
      </c>
      <c r="J58" s="5"/>
      <c r="K58" s="5">
        <v>10</v>
      </c>
      <c r="L58" s="5">
        <v>18.57</v>
      </c>
      <c r="M58" s="5">
        <v>1.306</v>
      </c>
      <c r="N58" s="5"/>
      <c r="O58" s="5"/>
      <c r="P58" s="5"/>
      <c r="Q58" s="5"/>
      <c r="R58" s="5"/>
      <c r="S58" s="5"/>
      <c r="T58" s="5"/>
      <c r="U58" s="5">
        <v>10</v>
      </c>
      <c r="V58" s="5">
        <v>10</v>
      </c>
      <c r="W58" s="5">
        <v>10</v>
      </c>
      <c r="X58" s="5">
        <v>10</v>
      </c>
      <c r="Y58" s="5">
        <v>10</v>
      </c>
      <c r="Z58" s="5">
        <f t="shared" si="0"/>
        <v>81.306</v>
      </c>
      <c r="AA58" s="103">
        <f>Z58-LARGE((G58,I58,K58,M58,U58,V58,W58,X58,Y58),1)-LARGE((G58,I58,K58,M58,U58,V58,W58,X58,Y58),2)-LARGE((G58,I58,K58,M58,U58,V58,W58,X58,Y58),3)</f>
        <v>51.306</v>
      </c>
    </row>
    <row r="59" spans="2:27" ht="13.5" customHeight="1">
      <c r="B59" s="56">
        <v>56</v>
      </c>
      <c r="C59" s="64" t="s">
        <v>471</v>
      </c>
      <c r="D59" s="64" t="s">
        <v>113</v>
      </c>
      <c r="E59" s="64">
        <v>2004</v>
      </c>
      <c r="F59" s="3"/>
      <c r="G59" s="4">
        <v>10</v>
      </c>
      <c r="H59" s="5"/>
      <c r="I59" s="5">
        <v>10</v>
      </c>
      <c r="J59" s="5"/>
      <c r="K59" s="5">
        <v>10</v>
      </c>
      <c r="L59" s="5">
        <v>18.66</v>
      </c>
      <c r="M59" s="5">
        <v>1.312</v>
      </c>
      <c r="N59" s="5"/>
      <c r="O59" s="5"/>
      <c r="P59" s="5"/>
      <c r="Q59" s="5"/>
      <c r="R59" s="5"/>
      <c r="S59" s="5"/>
      <c r="T59" s="5"/>
      <c r="U59" s="5">
        <v>10</v>
      </c>
      <c r="V59" s="5">
        <v>10</v>
      </c>
      <c r="W59" s="5">
        <v>10</v>
      </c>
      <c r="X59" s="5">
        <v>10</v>
      </c>
      <c r="Y59" s="5">
        <v>10</v>
      </c>
      <c r="Z59" s="5">
        <f t="shared" si="0"/>
        <v>81.312</v>
      </c>
      <c r="AA59" s="103">
        <f>Z59-LARGE((G59,I59,K59,M59,U59,V59,W59,X59,Y59),1)-LARGE((G59,I59,K59,M59,U59,V59,W59,X59,Y59),2)-LARGE((G59,I59,K59,M59,U59,V59,W59,X59,Y59),3)</f>
        <v>51.312</v>
      </c>
    </row>
    <row r="60" spans="2:27" ht="13.5" customHeight="1">
      <c r="B60" s="56">
        <v>57</v>
      </c>
      <c r="C60" s="64" t="s">
        <v>472</v>
      </c>
      <c r="D60" s="64" t="s">
        <v>29</v>
      </c>
      <c r="E60" s="64">
        <v>2005</v>
      </c>
      <c r="F60" s="3"/>
      <c r="G60" s="4">
        <v>10</v>
      </c>
      <c r="H60" s="5"/>
      <c r="I60" s="5">
        <v>10</v>
      </c>
      <c r="J60" s="5"/>
      <c r="K60" s="5">
        <v>10</v>
      </c>
      <c r="L60" s="114"/>
      <c r="M60" s="5">
        <v>10</v>
      </c>
      <c r="N60" s="5"/>
      <c r="O60" s="5"/>
      <c r="P60" s="5"/>
      <c r="Q60" s="5"/>
      <c r="R60" s="5"/>
      <c r="S60" s="5"/>
      <c r="T60" s="5"/>
      <c r="U60" s="5">
        <v>10</v>
      </c>
      <c r="V60" s="118">
        <v>10</v>
      </c>
      <c r="W60" s="5">
        <v>10</v>
      </c>
      <c r="X60" s="5">
        <v>1.376</v>
      </c>
      <c r="Y60" s="5">
        <v>10</v>
      </c>
      <c r="Z60" s="5">
        <f t="shared" si="0"/>
        <v>81.376</v>
      </c>
      <c r="AA60" s="103">
        <f>Z60-LARGE((G60,I60,K60,M60,U60,V60,W60,X60,Y60),1)-LARGE((G60,I60,K60,M60,U60,V60,W60,X60,Y60),2)-LARGE((G60,I60,K60,M60,U60,V60,W60,X60,Y60),3)</f>
        <v>51.376000000000005</v>
      </c>
    </row>
    <row r="61" spans="2:27" ht="13.5" customHeight="1">
      <c r="B61" s="56">
        <v>58</v>
      </c>
      <c r="C61" s="3" t="s">
        <v>348</v>
      </c>
      <c r="D61" s="3" t="s">
        <v>473</v>
      </c>
      <c r="E61" s="3">
        <v>2005</v>
      </c>
      <c r="F61" s="3"/>
      <c r="G61" s="4">
        <v>10</v>
      </c>
      <c r="H61" s="5"/>
      <c r="I61" s="5">
        <v>10</v>
      </c>
      <c r="J61" s="5"/>
      <c r="K61" s="5">
        <v>10</v>
      </c>
      <c r="L61" s="5">
        <v>19.94</v>
      </c>
      <c r="M61" s="5">
        <v>1.402</v>
      </c>
      <c r="N61" s="5"/>
      <c r="O61" s="5"/>
      <c r="P61" s="5"/>
      <c r="Q61" s="5"/>
      <c r="R61" s="5"/>
      <c r="S61" s="5"/>
      <c r="T61" s="5"/>
      <c r="U61" s="5">
        <v>10</v>
      </c>
      <c r="V61" s="5">
        <v>10</v>
      </c>
      <c r="W61" s="5">
        <v>10</v>
      </c>
      <c r="X61" s="5">
        <v>10</v>
      </c>
      <c r="Y61" s="5">
        <v>10</v>
      </c>
      <c r="Z61" s="5">
        <f t="shared" si="0"/>
        <v>81.402</v>
      </c>
      <c r="AA61" s="103">
        <f>Z61-LARGE((G61,I61,K61,M61,U61,V61,W61,X61,Y61),1)-LARGE((G61,I61,K61,M61,U61,V61,W61,X61,Y61),2)-LARGE((G61,I61,K61,M61,U61,V61,W61,X61,Y61),3)</f>
        <v>51.402</v>
      </c>
    </row>
    <row r="62" spans="2:27" ht="13.5" customHeight="1">
      <c r="B62" s="56">
        <v>59</v>
      </c>
      <c r="C62" s="64" t="s">
        <v>474</v>
      </c>
      <c r="D62" s="64" t="s">
        <v>160</v>
      </c>
      <c r="E62" s="64">
        <v>2004</v>
      </c>
      <c r="F62" s="3"/>
      <c r="G62" s="4">
        <v>10</v>
      </c>
      <c r="H62" s="5"/>
      <c r="I62" s="5">
        <v>10</v>
      </c>
      <c r="J62" s="5"/>
      <c r="K62" s="5">
        <v>10</v>
      </c>
      <c r="L62" s="5">
        <v>20.5</v>
      </c>
      <c r="M62" s="5">
        <v>1.442</v>
      </c>
      <c r="N62" s="5"/>
      <c r="O62" s="5"/>
      <c r="P62" s="5"/>
      <c r="Q62" s="5"/>
      <c r="R62" s="5"/>
      <c r="S62" s="5"/>
      <c r="T62" s="5"/>
      <c r="U62" s="5">
        <v>10</v>
      </c>
      <c r="V62" s="5">
        <v>10</v>
      </c>
      <c r="W62" s="5">
        <v>10</v>
      </c>
      <c r="X62" s="5">
        <v>10</v>
      </c>
      <c r="Y62" s="5">
        <v>10</v>
      </c>
      <c r="Z62" s="5">
        <f t="shared" si="0"/>
        <v>81.44200000000001</v>
      </c>
      <c r="AA62" s="103">
        <f>Z62-LARGE((G62,I62,K62,M62,U62,V62,W62,X62,Y62),1)-LARGE((G62,I62,K62,M62,U62,V62,W62,X62,Y62),2)-LARGE((G62,I62,K62,M62,U62,V62,W62,X62,Y62),3)</f>
        <v>51.44200000000001</v>
      </c>
    </row>
    <row r="63" spans="2:27" ht="13.5" customHeight="1">
      <c r="B63" s="56">
        <v>60</v>
      </c>
      <c r="C63" s="3" t="s">
        <v>475</v>
      </c>
      <c r="D63" s="3" t="s">
        <v>81</v>
      </c>
      <c r="E63" s="3">
        <v>2005</v>
      </c>
      <c r="F63" s="3"/>
      <c r="G63" s="4">
        <v>10</v>
      </c>
      <c r="H63" s="5"/>
      <c r="I63" s="5">
        <v>10</v>
      </c>
      <c r="J63" s="5"/>
      <c r="K63" s="5">
        <v>1.478</v>
      </c>
      <c r="L63" s="114"/>
      <c r="M63" s="5">
        <v>10</v>
      </c>
      <c r="N63" s="5"/>
      <c r="O63" s="5"/>
      <c r="P63" s="5"/>
      <c r="Q63" s="5"/>
      <c r="R63" s="5"/>
      <c r="S63" s="5"/>
      <c r="T63" s="5"/>
      <c r="U63" s="5">
        <v>10</v>
      </c>
      <c r="V63" s="122">
        <v>10</v>
      </c>
      <c r="W63" s="5">
        <v>10</v>
      </c>
      <c r="X63" s="5">
        <v>10</v>
      </c>
      <c r="Y63" s="5">
        <v>10</v>
      </c>
      <c r="Z63" s="5">
        <f t="shared" si="0"/>
        <v>81.47800000000001</v>
      </c>
      <c r="AA63" s="103">
        <f>Z63-LARGE((G63,I63,K63,M63,U63,V63,W63,X63,Y63),1)-LARGE((G63,I63,K63,M63,U63,V63,W63,X63,Y63),2)-LARGE((G63,I63,K63,M63,U63,V63,W63,X63,Y63),3)</f>
        <v>51.47800000000001</v>
      </c>
    </row>
    <row r="64" spans="2:27" ht="13.5" customHeight="1">
      <c r="B64" s="56">
        <v>61</v>
      </c>
      <c r="C64" s="3" t="s">
        <v>476</v>
      </c>
      <c r="D64" s="3" t="s">
        <v>354</v>
      </c>
      <c r="E64" s="3">
        <v>2004</v>
      </c>
      <c r="F64" s="3"/>
      <c r="G64" s="4">
        <v>10</v>
      </c>
      <c r="H64" s="5"/>
      <c r="I64" s="5">
        <v>10</v>
      </c>
      <c r="J64" s="5"/>
      <c r="K64" s="5">
        <v>10</v>
      </c>
      <c r="L64" s="5">
        <v>21.56</v>
      </c>
      <c r="M64" s="5">
        <v>1.516</v>
      </c>
      <c r="N64" s="5"/>
      <c r="O64" s="5"/>
      <c r="P64" s="5"/>
      <c r="Q64" s="5"/>
      <c r="R64" s="5"/>
      <c r="S64" s="5"/>
      <c r="T64" s="5"/>
      <c r="U64" s="5">
        <v>10</v>
      </c>
      <c r="V64" s="122">
        <v>10</v>
      </c>
      <c r="W64" s="5">
        <v>10</v>
      </c>
      <c r="X64" s="5">
        <v>10</v>
      </c>
      <c r="Y64" s="5">
        <v>10</v>
      </c>
      <c r="Z64" s="5">
        <f t="shared" si="0"/>
        <v>81.51599999999999</v>
      </c>
      <c r="AA64" s="103">
        <f>Z64-LARGE((G64,I64,K64,M64,U64,V64,W64,X64,Y64),1)-LARGE((G64,I64,K64,M64,U64,V64,W64,X64,Y64),2)-LARGE((G64,I64,K64,M64,U64,V64,W64,X64,Y64),3)</f>
        <v>51.51599999999999</v>
      </c>
    </row>
    <row r="65" spans="2:27" ht="13.5" customHeight="1">
      <c r="B65" s="56">
        <v>62</v>
      </c>
      <c r="C65" s="3" t="s">
        <v>477</v>
      </c>
      <c r="D65" s="3" t="s">
        <v>42</v>
      </c>
      <c r="E65" s="3">
        <v>2004</v>
      </c>
      <c r="F65" s="3"/>
      <c r="G65" s="4">
        <v>1.5710000000000002</v>
      </c>
      <c r="H65" s="5"/>
      <c r="I65" s="5">
        <v>10</v>
      </c>
      <c r="J65" s="5"/>
      <c r="K65" s="5">
        <v>10</v>
      </c>
      <c r="L65" s="114"/>
      <c r="M65" s="5">
        <v>10</v>
      </c>
      <c r="N65" s="5"/>
      <c r="O65" s="5"/>
      <c r="P65" s="5"/>
      <c r="Q65" s="5"/>
      <c r="R65" s="5"/>
      <c r="S65" s="5"/>
      <c r="T65" s="5"/>
      <c r="U65" s="5">
        <v>10</v>
      </c>
      <c r="V65" s="122">
        <v>10</v>
      </c>
      <c r="W65" s="5">
        <v>10</v>
      </c>
      <c r="X65" s="5">
        <v>10</v>
      </c>
      <c r="Y65" s="5">
        <v>10</v>
      </c>
      <c r="Z65" s="5">
        <f t="shared" si="0"/>
        <v>81.571</v>
      </c>
      <c r="AA65" s="103">
        <f>Z65-LARGE((G65,I65,K65,M65,U65,V65,W65,X65,Y65),1)-LARGE((G65,I65,K65,M65,U65,V65,W65,X65,Y65),2)-LARGE((G65,I65,K65,M65,U65,V65,W65,X65,Y65),3)</f>
        <v>51.571</v>
      </c>
    </row>
    <row r="66" spans="2:27" ht="13.5" customHeight="1">
      <c r="B66" s="56">
        <v>63</v>
      </c>
      <c r="C66" s="3" t="s">
        <v>478</v>
      </c>
      <c r="D66" s="3">
        <v>64</v>
      </c>
      <c r="E66" s="3">
        <v>20004</v>
      </c>
      <c r="F66" s="3"/>
      <c r="G66" s="4">
        <v>1.652</v>
      </c>
      <c r="H66" s="5"/>
      <c r="I66" s="5">
        <v>10</v>
      </c>
      <c r="J66" s="5"/>
      <c r="K66" s="5">
        <v>10</v>
      </c>
      <c r="L66" s="114"/>
      <c r="M66" s="5">
        <v>10</v>
      </c>
      <c r="N66" s="5"/>
      <c r="O66" s="5"/>
      <c r="P66" s="5"/>
      <c r="Q66" s="5"/>
      <c r="R66" s="5"/>
      <c r="S66" s="5"/>
      <c r="T66" s="5"/>
      <c r="U66" s="5">
        <v>10</v>
      </c>
      <c r="V66" s="5">
        <v>10</v>
      </c>
      <c r="W66" s="5">
        <v>10</v>
      </c>
      <c r="X66" s="5">
        <v>10</v>
      </c>
      <c r="Y66" s="5">
        <v>10</v>
      </c>
      <c r="Z66" s="5">
        <f t="shared" si="0"/>
        <v>81.652</v>
      </c>
      <c r="AA66" s="103">
        <f>Z66-LARGE((G66,I66,K66,M66,U66,V66,W66,X66,Y66),1)-LARGE((G66,I66,K66,M66,U66,V66,W66,X66,Y66),2)-LARGE((G66,I66,K66,M66,U66,V66,W66,X66,Y66),3)</f>
        <v>51.652</v>
      </c>
    </row>
    <row r="67" spans="2:27" ht="13.5" customHeight="1">
      <c r="B67" s="56">
        <v>64</v>
      </c>
      <c r="C67" s="64" t="s">
        <v>479</v>
      </c>
      <c r="D67" s="64">
        <v>298</v>
      </c>
      <c r="E67" s="64"/>
      <c r="F67" s="3"/>
      <c r="G67" s="4">
        <v>10</v>
      </c>
      <c r="H67" s="5"/>
      <c r="I67" s="5">
        <v>10</v>
      </c>
      <c r="J67" s="5"/>
      <c r="K67" s="5">
        <v>10</v>
      </c>
      <c r="L67" s="114"/>
      <c r="M67" s="5">
        <v>10</v>
      </c>
      <c r="N67" s="5"/>
      <c r="O67" s="5"/>
      <c r="P67" s="5"/>
      <c r="Q67" s="5"/>
      <c r="R67" s="5"/>
      <c r="S67" s="5"/>
      <c r="T67" s="5"/>
      <c r="U67" s="5">
        <v>1.724</v>
      </c>
      <c r="V67" s="118">
        <v>10</v>
      </c>
      <c r="W67" s="5">
        <v>10</v>
      </c>
      <c r="X67" s="5">
        <v>10</v>
      </c>
      <c r="Y67" s="5">
        <v>10</v>
      </c>
      <c r="Z67" s="5">
        <f t="shared" si="0"/>
        <v>81.72399999999999</v>
      </c>
      <c r="AA67" s="103">
        <f>Z67-LARGE((G67,I67,K67,M67,U67,V67,W67,X67,Y67),1)-LARGE((G67,I67,K67,M67,U67,V67,W67,X67,Y67),2)-LARGE((G67,I67,K67,M67,U67,V67,W67,X67,Y67),3)</f>
        <v>51.72399999999999</v>
      </c>
    </row>
    <row r="68" spans="2:27" ht="13.5" customHeight="1">
      <c r="B68" s="56">
        <v>65</v>
      </c>
      <c r="C68" s="3" t="s">
        <v>480</v>
      </c>
      <c r="D68" s="3" t="s">
        <v>70</v>
      </c>
      <c r="E68" s="3">
        <v>2005</v>
      </c>
      <c r="F68" s="3"/>
      <c r="G68" s="4">
        <v>1.741</v>
      </c>
      <c r="H68" s="5"/>
      <c r="I68" s="5">
        <v>10</v>
      </c>
      <c r="J68" s="5"/>
      <c r="K68" s="5">
        <v>10</v>
      </c>
      <c r="L68" s="114"/>
      <c r="M68" s="5">
        <v>10</v>
      </c>
      <c r="N68" s="5"/>
      <c r="O68" s="5"/>
      <c r="P68" s="5"/>
      <c r="Q68" s="5"/>
      <c r="R68" s="5"/>
      <c r="S68" s="5"/>
      <c r="T68" s="5"/>
      <c r="U68" s="5">
        <v>10</v>
      </c>
      <c r="V68" s="118">
        <v>10</v>
      </c>
      <c r="W68" s="5">
        <v>10</v>
      </c>
      <c r="X68" s="5">
        <v>10</v>
      </c>
      <c r="Y68" s="5">
        <v>10</v>
      </c>
      <c r="Z68" s="5">
        <f aca="true" t="shared" si="1" ref="Z68:Z77">G68+I68+K68+M68+U68+V68+W68+X68+Y68</f>
        <v>81.741</v>
      </c>
      <c r="AA68" s="103">
        <f>Z68-LARGE((G68,I68,K68,M68,U68,V68,W68,X68,Y68),1)-LARGE((G68,I68,K68,M68,U68,V68,W68,X68,Y68),2)-LARGE((G68,I68,K68,M68,U68,V68,W68,X68,Y68),3)</f>
        <v>51.741</v>
      </c>
    </row>
    <row r="69" spans="2:27" ht="13.5" customHeight="1">
      <c r="B69" s="56">
        <v>66</v>
      </c>
      <c r="C69" s="3" t="s">
        <v>481</v>
      </c>
      <c r="D69" s="3" t="s">
        <v>73</v>
      </c>
      <c r="E69" s="3">
        <v>2004</v>
      </c>
      <c r="F69" s="3"/>
      <c r="G69" s="4">
        <v>1.762</v>
      </c>
      <c r="H69" s="5"/>
      <c r="I69" s="5">
        <v>10</v>
      </c>
      <c r="J69" s="5"/>
      <c r="K69" s="5">
        <v>10</v>
      </c>
      <c r="L69" s="114"/>
      <c r="M69" s="5">
        <v>10</v>
      </c>
      <c r="N69" s="5"/>
      <c r="O69" s="5"/>
      <c r="P69" s="5"/>
      <c r="Q69" s="5"/>
      <c r="R69" s="5"/>
      <c r="S69" s="5"/>
      <c r="T69" s="5"/>
      <c r="U69" s="5">
        <v>10</v>
      </c>
      <c r="V69" s="118">
        <v>10</v>
      </c>
      <c r="W69" s="5">
        <v>10</v>
      </c>
      <c r="X69" s="5">
        <v>10</v>
      </c>
      <c r="Y69" s="5">
        <v>10</v>
      </c>
      <c r="Z69" s="5">
        <f t="shared" si="1"/>
        <v>81.762</v>
      </c>
      <c r="AA69" s="103">
        <f>Z69-LARGE((G69,I69,K69,M69,U69,V69,W69,X69,Y69),1)-LARGE((G69,I69,K69,M69,U69,V69,W69,X69,Y69),2)-LARGE((G69,I69,K69,M69,U69,V69,W69,X69,Y69),3)</f>
        <v>51.762</v>
      </c>
    </row>
    <row r="70" spans="2:27" ht="13.5" customHeight="1">
      <c r="B70" s="56">
        <v>67</v>
      </c>
      <c r="C70" s="3" t="s">
        <v>482</v>
      </c>
      <c r="D70" s="3">
        <v>128</v>
      </c>
      <c r="E70" s="3">
        <v>2005</v>
      </c>
      <c r="F70" s="3"/>
      <c r="G70" s="4">
        <v>1.82</v>
      </c>
      <c r="H70" s="5"/>
      <c r="I70" s="5">
        <v>10</v>
      </c>
      <c r="J70" s="5"/>
      <c r="K70" s="5">
        <v>10</v>
      </c>
      <c r="L70" s="114"/>
      <c r="M70" s="5">
        <v>10</v>
      </c>
      <c r="N70" s="5"/>
      <c r="O70" s="5"/>
      <c r="P70" s="5"/>
      <c r="Q70" s="5"/>
      <c r="R70" s="5"/>
      <c r="S70" s="5"/>
      <c r="T70" s="5"/>
      <c r="U70" s="5">
        <v>10</v>
      </c>
      <c r="V70" s="118">
        <v>10</v>
      </c>
      <c r="W70" s="5">
        <v>10</v>
      </c>
      <c r="X70" s="5">
        <v>10</v>
      </c>
      <c r="Y70" s="5">
        <v>10</v>
      </c>
      <c r="Z70" s="5">
        <f t="shared" si="1"/>
        <v>81.82</v>
      </c>
      <c r="AA70" s="103">
        <f>Z70-LARGE((G70,I70,K70,M70,U70,V70,W70,X70,Y70),1)-LARGE((G70,I70,K70,M70,U70,V70,W70,X70,Y70),2)-LARGE((G70,I70,K70,M70,U70,V70,W70,X70,Y70),3)</f>
        <v>51.81999999999999</v>
      </c>
    </row>
    <row r="71" spans="2:27" ht="13.5" customHeight="1">
      <c r="B71" s="56">
        <v>68</v>
      </c>
      <c r="C71" s="64" t="s">
        <v>483</v>
      </c>
      <c r="D71" s="64">
        <v>73</v>
      </c>
      <c r="E71" s="64">
        <v>2005</v>
      </c>
      <c r="F71" s="3"/>
      <c r="G71" s="4">
        <v>10</v>
      </c>
      <c r="H71" s="5"/>
      <c r="I71" s="5">
        <v>10</v>
      </c>
      <c r="J71" s="5"/>
      <c r="K71" s="5">
        <v>10</v>
      </c>
      <c r="L71" s="5">
        <v>27.22</v>
      </c>
      <c r="M71" s="5">
        <v>1.9140000000000001</v>
      </c>
      <c r="N71" s="5"/>
      <c r="O71" s="5"/>
      <c r="P71" s="5"/>
      <c r="Q71" s="5"/>
      <c r="R71" s="5"/>
      <c r="S71" s="5"/>
      <c r="T71" s="5"/>
      <c r="U71" s="5">
        <v>10</v>
      </c>
      <c r="V71" s="118">
        <v>10</v>
      </c>
      <c r="W71" s="5">
        <v>10</v>
      </c>
      <c r="X71" s="5">
        <v>10</v>
      </c>
      <c r="Y71" s="5">
        <v>10</v>
      </c>
      <c r="Z71" s="5">
        <f t="shared" si="1"/>
        <v>81.914</v>
      </c>
      <c r="AA71" s="103">
        <f>Z71-LARGE((G71,I71,K71,M71,U71,V71,W71,X71,Y71),1)-LARGE((G71,I71,K71,M71,U71,V71,W71,X71,Y71),2)-LARGE((G71,I71,K71,M71,U71,V71,W71,X71,Y71),3)</f>
        <v>51.914</v>
      </c>
    </row>
    <row r="72" spans="2:27" ht="13.5" customHeight="1">
      <c r="B72" s="56">
        <v>69</v>
      </c>
      <c r="C72" s="64" t="s">
        <v>484</v>
      </c>
      <c r="D72" s="64" t="s">
        <v>171</v>
      </c>
      <c r="E72" s="64">
        <v>2005</v>
      </c>
      <c r="F72" s="3"/>
      <c r="G72" s="4">
        <v>10</v>
      </c>
      <c r="H72" s="5"/>
      <c r="I72" s="5">
        <v>10</v>
      </c>
      <c r="J72" s="5"/>
      <c r="K72" s="5">
        <v>10</v>
      </c>
      <c r="L72" s="5">
        <v>37.43</v>
      </c>
      <c r="M72" s="5">
        <v>2.632</v>
      </c>
      <c r="N72" s="5"/>
      <c r="O72" s="5"/>
      <c r="P72" s="5"/>
      <c r="Q72" s="5"/>
      <c r="R72" s="5"/>
      <c r="S72" s="5"/>
      <c r="T72" s="5"/>
      <c r="U72" s="5">
        <v>10</v>
      </c>
      <c r="V72" s="118">
        <v>10</v>
      </c>
      <c r="W72" s="5">
        <v>10</v>
      </c>
      <c r="X72" s="5">
        <v>10</v>
      </c>
      <c r="Y72" s="5">
        <v>10</v>
      </c>
      <c r="Z72" s="5">
        <f t="shared" si="1"/>
        <v>82.632</v>
      </c>
      <c r="AA72" s="103">
        <f>Z72-LARGE((G72,I72,K72,M72,U72,V72,W72,X72,Y72),1)-LARGE((G72,I72,K72,M72,U72,V72,W72,X72,Y72),2)-LARGE((G72,I72,K72,M72,U72,V72,W72,X72,Y72),3)</f>
        <v>52.632000000000005</v>
      </c>
    </row>
    <row r="73" spans="2:27" ht="13.5" customHeight="1">
      <c r="B73" s="56">
        <v>70</v>
      </c>
      <c r="C73" s="3" t="s">
        <v>485</v>
      </c>
      <c r="D73" s="3" t="s">
        <v>486</v>
      </c>
      <c r="E73" s="3">
        <v>2005</v>
      </c>
      <c r="F73" s="3"/>
      <c r="G73" s="4">
        <v>10</v>
      </c>
      <c r="H73" s="5"/>
      <c r="I73" s="5">
        <v>10</v>
      </c>
      <c r="J73" s="5"/>
      <c r="K73" s="5">
        <v>10</v>
      </c>
      <c r="L73" s="114">
        <v>41.18</v>
      </c>
      <c r="M73" s="5">
        <v>2.896</v>
      </c>
      <c r="N73" s="5"/>
      <c r="O73" s="5"/>
      <c r="P73" s="5"/>
      <c r="Q73" s="5"/>
      <c r="R73" s="5"/>
      <c r="S73" s="5"/>
      <c r="T73" s="5"/>
      <c r="U73" s="5">
        <v>10</v>
      </c>
      <c r="V73" s="5">
        <v>10</v>
      </c>
      <c r="W73" s="5">
        <v>10</v>
      </c>
      <c r="X73" s="5">
        <v>10</v>
      </c>
      <c r="Y73" s="5">
        <v>10</v>
      </c>
      <c r="Z73" s="5">
        <f t="shared" si="1"/>
        <v>82.896</v>
      </c>
      <c r="AA73" s="103">
        <f>Z73-LARGE((G73,I73,K73,M73,U73,V73,W73,X73,Y73),1)-LARGE((G73,I73,K73,M73,U73,V73,W73,X73,Y73),2)-LARGE((G73,I73,K73,M73,U73,V73,W73,X73,Y73),3)</f>
        <v>52.896</v>
      </c>
    </row>
    <row r="74" spans="2:27" ht="13.5" customHeight="1">
      <c r="B74" s="56">
        <v>71</v>
      </c>
      <c r="C74" s="3" t="s">
        <v>487</v>
      </c>
      <c r="D74" s="3">
        <v>64</v>
      </c>
      <c r="E74" s="3">
        <v>2004</v>
      </c>
      <c r="F74" s="3"/>
      <c r="G74" s="4">
        <v>3.132</v>
      </c>
      <c r="H74" s="5"/>
      <c r="I74" s="5">
        <v>10</v>
      </c>
      <c r="J74" s="5"/>
      <c r="K74" s="5">
        <v>10</v>
      </c>
      <c r="L74" s="114"/>
      <c r="M74" s="5">
        <v>10</v>
      </c>
      <c r="N74" s="5"/>
      <c r="O74" s="5"/>
      <c r="P74" s="5"/>
      <c r="Q74" s="5"/>
      <c r="R74" s="5"/>
      <c r="S74" s="5"/>
      <c r="T74" s="5"/>
      <c r="U74" s="5">
        <v>10</v>
      </c>
      <c r="V74" s="5">
        <v>10</v>
      </c>
      <c r="W74" s="5">
        <v>10</v>
      </c>
      <c r="X74" s="5">
        <v>10</v>
      </c>
      <c r="Y74" s="5">
        <v>10</v>
      </c>
      <c r="Z74" s="5">
        <f t="shared" si="1"/>
        <v>83.132</v>
      </c>
      <c r="AA74" s="103">
        <f>Z74-LARGE((G74,I74,K74,M74,U74,V74,W74,X74,Y74),1)-LARGE((G74,I74,K74,M74,U74,V74,W74,X74,Y74),2)-LARGE((G74,I74,K74,M74,U74,V74,W74,X74,Y74),3)</f>
        <v>53.132000000000005</v>
      </c>
    </row>
    <row r="75" spans="2:27" ht="13.5" customHeight="1">
      <c r="B75" s="56">
        <v>72</v>
      </c>
      <c r="C75" s="3" t="s">
        <v>488</v>
      </c>
      <c r="D75" s="3"/>
      <c r="E75" s="3"/>
      <c r="F75" s="3"/>
      <c r="G75" s="4">
        <v>10</v>
      </c>
      <c r="H75" s="5"/>
      <c r="I75" s="5">
        <v>10</v>
      </c>
      <c r="J75" s="5"/>
      <c r="K75" s="5">
        <v>10</v>
      </c>
      <c r="L75" s="114"/>
      <c r="M75" s="5">
        <v>10</v>
      </c>
      <c r="N75" s="5"/>
      <c r="O75" s="5"/>
      <c r="P75" s="5"/>
      <c r="Q75" s="5"/>
      <c r="R75" s="5"/>
      <c r="S75" s="5"/>
      <c r="T75" s="5"/>
      <c r="U75" s="5">
        <v>10</v>
      </c>
      <c r="V75" s="5">
        <v>10</v>
      </c>
      <c r="W75" s="5">
        <v>10</v>
      </c>
      <c r="X75" s="5">
        <v>3.915</v>
      </c>
      <c r="Y75" s="5">
        <v>10</v>
      </c>
      <c r="Z75" s="5">
        <f t="shared" si="1"/>
        <v>83.915</v>
      </c>
      <c r="AA75" s="103">
        <f>Z75-LARGE((G75,I75,K75,M75,U75,V75,W75,X75,Y75),1)-LARGE((G75,I75,K75,M75,U75,V75,W75,X75,Y75),2)-LARGE((G75,I75,K75,M75,U75,V75,W75,X75,Y75),3)</f>
        <v>53.915000000000006</v>
      </c>
    </row>
    <row r="76" spans="2:27" ht="13.5" customHeight="1">
      <c r="B76" s="56">
        <v>73</v>
      </c>
      <c r="C76" s="3" t="s">
        <v>489</v>
      </c>
      <c r="D76" s="3"/>
      <c r="E76" s="3"/>
      <c r="F76" s="3"/>
      <c r="G76" s="4">
        <v>10</v>
      </c>
      <c r="H76" s="5"/>
      <c r="I76" s="5">
        <v>10</v>
      </c>
      <c r="J76" s="5"/>
      <c r="K76" s="5">
        <v>10</v>
      </c>
      <c r="L76" s="114"/>
      <c r="M76" s="5">
        <v>10</v>
      </c>
      <c r="N76" s="5"/>
      <c r="O76" s="5"/>
      <c r="P76" s="5"/>
      <c r="Q76" s="5"/>
      <c r="R76" s="5"/>
      <c r="S76" s="5"/>
      <c r="T76" s="5"/>
      <c r="U76" s="5">
        <v>10</v>
      </c>
      <c r="V76" s="5">
        <v>10</v>
      </c>
      <c r="W76" s="5">
        <v>10</v>
      </c>
      <c r="X76" s="5">
        <v>3.915</v>
      </c>
      <c r="Y76" s="5">
        <v>10</v>
      </c>
      <c r="Z76" s="5">
        <f t="shared" si="1"/>
        <v>83.915</v>
      </c>
      <c r="AA76" s="103">
        <f>Z76-LARGE((G76,I76,K76,M76,U76,V76,W76,X76,Y76),1)-LARGE((G76,I76,K76,M76,U76,V76,W76,X76,Y76),2)-LARGE((G76,I76,K76,M76,U76,V76,W76,X76,Y76),3)</f>
        <v>53.915000000000006</v>
      </c>
    </row>
    <row r="77" spans="2:27" ht="13.5" customHeight="1">
      <c r="B77" s="56">
        <v>74</v>
      </c>
      <c r="C77" s="64" t="s">
        <v>490</v>
      </c>
      <c r="D77" s="64"/>
      <c r="E77" s="64"/>
      <c r="F77" s="3"/>
      <c r="G77" s="4">
        <v>10</v>
      </c>
      <c r="H77" s="5"/>
      <c r="I77" s="5">
        <v>10</v>
      </c>
      <c r="J77" s="5"/>
      <c r="K77" s="5">
        <v>4.108</v>
      </c>
      <c r="L77" s="114"/>
      <c r="M77" s="5">
        <v>10</v>
      </c>
      <c r="N77" s="5"/>
      <c r="O77" s="5"/>
      <c r="P77" s="5"/>
      <c r="Q77" s="5"/>
      <c r="R77" s="5"/>
      <c r="S77" s="5"/>
      <c r="T77" s="5"/>
      <c r="U77" s="5">
        <v>10</v>
      </c>
      <c r="V77" s="5">
        <v>10</v>
      </c>
      <c r="W77" s="5">
        <v>10</v>
      </c>
      <c r="X77" s="5">
        <v>10</v>
      </c>
      <c r="Y77" s="5">
        <v>10</v>
      </c>
      <c r="Z77" s="5">
        <f t="shared" si="1"/>
        <v>84.108</v>
      </c>
      <c r="AA77" s="103">
        <f>Z77-LARGE((G77,I77,K77,M77,U77,V77,W77,X77,Y77),1)-LARGE((G77,I77,K77,M77,U77,V77,W77,X77,Y77),2)-LARGE((G77,I77,K77,M77,U77,V77,W77,X77,Y77),3)</f>
        <v>54.108000000000004</v>
      </c>
    </row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</sheetData>
  <sheetProtection selectLockedCells="1" selectUnlockedCells="1"/>
  <mergeCells count="10">
    <mergeCell ref="AA2:AA3"/>
    <mergeCell ref="B1:Z1"/>
    <mergeCell ref="B2:B3"/>
    <mergeCell ref="C2:C3"/>
    <mergeCell ref="D2:D3"/>
    <mergeCell ref="E2:E3"/>
    <mergeCell ref="N2:O2"/>
    <mergeCell ref="P2:Q2"/>
    <mergeCell ref="R2:S2"/>
    <mergeCell ref="Z2:Z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1:AD33"/>
  <sheetViews>
    <sheetView zoomScalePageLayoutView="0" workbookViewId="0" topLeftCell="B1">
      <selection activeCell="AE15" sqref="AE15"/>
    </sheetView>
  </sheetViews>
  <sheetFormatPr defaultColWidth="9.140625" defaultRowHeight="15"/>
  <cols>
    <col min="1" max="1" width="0" style="40" hidden="1" customWidth="1"/>
    <col min="2" max="2" width="9.140625" style="40" customWidth="1"/>
    <col min="3" max="3" width="3.140625" style="40" customWidth="1"/>
    <col min="4" max="4" width="25.00390625" style="40" customWidth="1"/>
    <col min="5" max="5" width="8.8515625" style="40" customWidth="1"/>
    <col min="6" max="6" width="6.28125" style="41" customWidth="1"/>
    <col min="7" max="7" width="0" style="40" hidden="1" customWidth="1"/>
    <col min="8" max="8" width="9.00390625" style="42" customWidth="1"/>
    <col min="9" max="9" width="0" style="43" hidden="1" customWidth="1"/>
    <col min="10" max="10" width="9.7109375" style="44" customWidth="1"/>
    <col min="11" max="11" width="0" style="44" hidden="1" customWidth="1"/>
    <col min="12" max="12" width="8.00390625" style="44" customWidth="1"/>
    <col min="13" max="13" width="0" style="44" hidden="1" customWidth="1"/>
    <col min="14" max="14" width="8.421875" style="44" customWidth="1"/>
    <col min="15" max="22" width="0" style="41" hidden="1" customWidth="1"/>
    <col min="23" max="23" width="9.00390625" style="44" customWidth="1"/>
    <col min="24" max="24" width="8.7109375" style="44" customWidth="1"/>
    <col min="25" max="25" width="8.421875" style="44" customWidth="1"/>
    <col min="26" max="26" width="8.140625" style="44" customWidth="1"/>
    <col min="27" max="27" width="8.57421875" style="44" customWidth="1"/>
    <col min="28" max="28" width="10.00390625" style="41" customWidth="1"/>
    <col min="29" max="16384" width="9.140625" style="40" customWidth="1"/>
  </cols>
  <sheetData>
    <row r="1" spans="1:29" ht="36.75" customHeight="1">
      <c r="A1" s="1"/>
      <c r="B1" s="1"/>
      <c r="C1" s="155" t="s">
        <v>491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"/>
    </row>
    <row r="2" spans="1:29" ht="21" customHeight="1">
      <c r="A2" s="1"/>
      <c r="B2" s="1"/>
      <c r="C2" s="156" t="s">
        <v>1</v>
      </c>
      <c r="D2" s="156" t="s">
        <v>2</v>
      </c>
      <c r="E2" s="156" t="s">
        <v>4</v>
      </c>
      <c r="F2" s="157" t="s">
        <v>3</v>
      </c>
      <c r="G2" s="10" t="s">
        <v>5</v>
      </c>
      <c r="H2" s="10" t="s">
        <v>5</v>
      </c>
      <c r="I2" s="11" t="s">
        <v>6</v>
      </c>
      <c r="J2" s="11" t="s">
        <v>6</v>
      </c>
      <c r="K2" s="10" t="s">
        <v>7</v>
      </c>
      <c r="L2" s="10" t="s">
        <v>7</v>
      </c>
      <c r="M2" s="11" t="s">
        <v>8</v>
      </c>
      <c r="N2" s="11" t="s">
        <v>8</v>
      </c>
      <c r="O2" s="152" t="s">
        <v>414</v>
      </c>
      <c r="P2" s="152"/>
      <c r="Q2" s="152" t="s">
        <v>12</v>
      </c>
      <c r="R2" s="152"/>
      <c r="S2" s="152" t="s">
        <v>11</v>
      </c>
      <c r="T2" s="152"/>
      <c r="U2" s="152" t="s">
        <v>194</v>
      </c>
      <c r="V2" s="152"/>
      <c r="W2" s="11" t="s">
        <v>9</v>
      </c>
      <c r="X2" s="10" t="s">
        <v>10</v>
      </c>
      <c r="Y2" s="11" t="s">
        <v>11</v>
      </c>
      <c r="Z2" s="13" t="s">
        <v>12</v>
      </c>
      <c r="AA2" s="13" t="s">
        <v>13</v>
      </c>
      <c r="AB2" s="153" t="s">
        <v>14</v>
      </c>
      <c r="AC2" s="154" t="s">
        <v>16</v>
      </c>
    </row>
    <row r="3" spans="1:29" ht="20.25" customHeight="1">
      <c r="A3" s="1"/>
      <c r="B3" s="1"/>
      <c r="C3" s="156"/>
      <c r="D3" s="156"/>
      <c r="E3" s="156"/>
      <c r="F3" s="157"/>
      <c r="G3" s="25" t="s">
        <v>17</v>
      </c>
      <c r="H3" s="25" t="s">
        <v>17</v>
      </c>
      <c r="I3" s="25" t="s">
        <v>18</v>
      </c>
      <c r="J3" s="25" t="s">
        <v>18</v>
      </c>
      <c r="K3" s="26" t="s">
        <v>18</v>
      </c>
      <c r="L3" s="26" t="s">
        <v>18</v>
      </c>
      <c r="M3" s="26" t="s">
        <v>18</v>
      </c>
      <c r="N3" s="26" t="s">
        <v>18</v>
      </c>
      <c r="O3" s="29" t="s">
        <v>197</v>
      </c>
      <c r="P3" s="29" t="s">
        <v>18</v>
      </c>
      <c r="Q3" s="29" t="s">
        <v>197</v>
      </c>
      <c r="R3" s="29" t="s">
        <v>18</v>
      </c>
      <c r="S3" s="29" t="s">
        <v>197</v>
      </c>
      <c r="T3" s="29" t="s">
        <v>18</v>
      </c>
      <c r="U3" s="29" t="s">
        <v>197</v>
      </c>
      <c r="V3" s="29" t="s">
        <v>18</v>
      </c>
      <c r="W3" s="26" t="s">
        <v>18</v>
      </c>
      <c r="X3" s="27" t="s">
        <v>18</v>
      </c>
      <c r="Y3" s="26" t="s">
        <v>18</v>
      </c>
      <c r="Z3" s="27" t="s">
        <v>18</v>
      </c>
      <c r="AA3" s="27" t="s">
        <v>17</v>
      </c>
      <c r="AB3" s="153"/>
      <c r="AC3" s="154"/>
    </row>
    <row r="4" spans="1:30" ht="13.5" customHeight="1">
      <c r="A4" s="40">
        <v>359</v>
      </c>
      <c r="C4" s="37">
        <v>1</v>
      </c>
      <c r="D4" s="30" t="s">
        <v>492</v>
      </c>
      <c r="E4" s="45" t="s">
        <v>162</v>
      </c>
      <c r="F4" s="45">
        <v>2003</v>
      </c>
      <c r="G4" s="39"/>
      <c r="H4" s="31">
        <v>10</v>
      </c>
      <c r="I4" s="46"/>
      <c r="J4" s="34">
        <v>10</v>
      </c>
      <c r="K4" s="34"/>
      <c r="L4" s="75">
        <v>1</v>
      </c>
      <c r="M4" s="34"/>
      <c r="N4" s="75">
        <v>1.041</v>
      </c>
      <c r="O4" s="76"/>
      <c r="P4" s="76"/>
      <c r="Q4" s="76"/>
      <c r="R4" s="76"/>
      <c r="S4" s="76"/>
      <c r="T4" s="76"/>
      <c r="U4" s="76"/>
      <c r="V4" s="76"/>
      <c r="W4" s="75">
        <v>1.041</v>
      </c>
      <c r="X4" s="75">
        <v>1</v>
      </c>
      <c r="Y4" s="75">
        <v>1</v>
      </c>
      <c r="Z4" s="75">
        <v>1</v>
      </c>
      <c r="AA4" s="34">
        <v>10</v>
      </c>
      <c r="AB4" s="34">
        <f aca="true" t="shared" si="0" ref="AB4:AB32">H4+J4+L4+N4+W4+X4+Y4+Z4+AA4</f>
        <v>36.082</v>
      </c>
      <c r="AC4" s="73">
        <f>AB4-LARGE((H4,J4,L4,N4,W4,X4,Y4,Z4,AA4),1)-LARGE((H4,J4,L4,N4,W4,X4,Y4,Z4,AA4),2)-LARGE((H4,J4,L4,N4,W4,X4,Y4,Z4,AA4),3)</f>
        <v>6.082000000000001</v>
      </c>
      <c r="AD4" s="40" t="s">
        <v>623</v>
      </c>
    </row>
    <row r="5" spans="3:30" ht="13.5" customHeight="1">
      <c r="C5" s="37">
        <v>2</v>
      </c>
      <c r="D5" s="30" t="s">
        <v>493</v>
      </c>
      <c r="E5" s="45" t="s">
        <v>22</v>
      </c>
      <c r="F5" s="45">
        <v>2002</v>
      </c>
      <c r="G5" s="33"/>
      <c r="H5" s="74">
        <v>1.51</v>
      </c>
      <c r="I5" s="46"/>
      <c r="J5" s="75">
        <v>1.253</v>
      </c>
      <c r="K5" s="34"/>
      <c r="L5" s="34">
        <v>2.113</v>
      </c>
      <c r="M5" s="34"/>
      <c r="N5" s="34">
        <v>10</v>
      </c>
      <c r="O5" s="33"/>
      <c r="P5" s="33"/>
      <c r="Q5" s="33"/>
      <c r="R5" s="33"/>
      <c r="S5" s="33"/>
      <c r="T5" s="33"/>
      <c r="U5" s="33"/>
      <c r="V5" s="33"/>
      <c r="W5" s="75">
        <v>1.119</v>
      </c>
      <c r="X5" s="75">
        <v>1.359</v>
      </c>
      <c r="Y5" s="75">
        <v>1.258</v>
      </c>
      <c r="Z5" s="75">
        <v>1.201</v>
      </c>
      <c r="AA5" s="34">
        <v>10</v>
      </c>
      <c r="AB5" s="34">
        <f t="shared" si="0"/>
        <v>29.813</v>
      </c>
      <c r="AC5" s="73">
        <f>AB5-LARGE((H5,J5,L5,N5,W5,X5,Y5,Z5,AA5),1)-LARGE((H5,J5,L5,N5,W5,X5,Y5,Z5,AA5),2)-LARGE((H5,J5,L5,N5,W5,X5,Y5,Z5,AA5),3)</f>
        <v>7.699999999999999</v>
      </c>
      <c r="AD5" s="40" t="s">
        <v>624</v>
      </c>
    </row>
    <row r="6" spans="3:30" ht="13.5" customHeight="1">
      <c r="C6" s="37">
        <v>3</v>
      </c>
      <c r="D6" s="30" t="s">
        <v>494</v>
      </c>
      <c r="E6" s="45" t="s">
        <v>20</v>
      </c>
      <c r="F6" s="45">
        <v>2003</v>
      </c>
      <c r="G6" s="33"/>
      <c r="H6" s="74">
        <v>1.344</v>
      </c>
      <c r="I6" s="77"/>
      <c r="J6" s="75">
        <v>1.586</v>
      </c>
      <c r="K6" s="34"/>
      <c r="L6" s="75">
        <v>1.709</v>
      </c>
      <c r="M6" s="34"/>
      <c r="N6" s="34">
        <v>10</v>
      </c>
      <c r="O6" s="33"/>
      <c r="P6" s="33"/>
      <c r="Q6" s="33"/>
      <c r="R6" s="33"/>
      <c r="S6" s="33"/>
      <c r="T6" s="33"/>
      <c r="U6" s="33"/>
      <c r="V6" s="33"/>
      <c r="W6" s="75">
        <v>1</v>
      </c>
      <c r="X6" s="75">
        <v>1.064</v>
      </c>
      <c r="Y6" s="34">
        <v>3.59</v>
      </c>
      <c r="Z6" s="75">
        <v>1.103</v>
      </c>
      <c r="AA6" s="34">
        <v>10</v>
      </c>
      <c r="AB6" s="34">
        <f t="shared" si="0"/>
        <v>31.396</v>
      </c>
      <c r="AC6" s="73">
        <f>AB6-LARGE((H6,J6,L6,N6,W6,X6,Y6,Z6,AA6),1)-LARGE((H6,J6,L6,N6,W6,X6,Y6,Z6,AA6),2)-LARGE((H6,J6,L6,N6,W6,X6,Y6,Z6,AA6),3)</f>
        <v>7.806000000000001</v>
      </c>
      <c r="AD6" s="40" t="s">
        <v>625</v>
      </c>
    </row>
    <row r="7" spans="3:29" ht="13.5" customHeight="1">
      <c r="C7" s="37">
        <v>4</v>
      </c>
      <c r="D7" s="36" t="s">
        <v>495</v>
      </c>
      <c r="E7" s="47" t="s">
        <v>496</v>
      </c>
      <c r="F7" s="47">
        <v>2002</v>
      </c>
      <c r="G7" s="32"/>
      <c r="H7" s="31">
        <v>1.259</v>
      </c>
      <c r="I7" s="46"/>
      <c r="J7" s="34">
        <v>1.988</v>
      </c>
      <c r="K7" s="34"/>
      <c r="L7" s="34">
        <v>10</v>
      </c>
      <c r="M7" s="34"/>
      <c r="N7" s="34">
        <v>10</v>
      </c>
      <c r="O7" s="33"/>
      <c r="P7" s="33"/>
      <c r="Q7" s="33"/>
      <c r="R7" s="33"/>
      <c r="S7" s="33"/>
      <c r="T7" s="33"/>
      <c r="U7" s="33"/>
      <c r="V7" s="33"/>
      <c r="W7" s="34">
        <v>1.016</v>
      </c>
      <c r="X7" s="34">
        <v>1.352</v>
      </c>
      <c r="Y7" s="34">
        <v>1.13</v>
      </c>
      <c r="Z7" s="34">
        <v>1.094</v>
      </c>
      <c r="AA7" s="34">
        <v>10</v>
      </c>
      <c r="AB7" s="34">
        <f t="shared" si="0"/>
        <v>37.839</v>
      </c>
      <c r="AC7" s="17">
        <f>AB7-LARGE((H7,J7,L7,N7,W7,X7,Y7,Z7,AA7),1)-LARGE((H7,J7,L7,N7,W7,X7,Y7,Z7,AA7),2)-LARGE((H7,J7,L7,N7,W7,X7,Y7,Z7,AA7),3)</f>
        <v>7.838999999999999</v>
      </c>
    </row>
    <row r="8" spans="3:29" ht="13.5" customHeight="1">
      <c r="C8" s="37">
        <v>5</v>
      </c>
      <c r="D8" s="30" t="s">
        <v>497</v>
      </c>
      <c r="E8" s="45" t="s">
        <v>60</v>
      </c>
      <c r="F8" s="45">
        <v>2002</v>
      </c>
      <c r="G8" s="39"/>
      <c r="H8" s="31">
        <v>2.055</v>
      </c>
      <c r="I8" s="46"/>
      <c r="J8" s="34">
        <v>1</v>
      </c>
      <c r="K8" s="34"/>
      <c r="L8" s="34">
        <v>10</v>
      </c>
      <c r="M8" s="34"/>
      <c r="N8" s="34">
        <v>1.5750000000000002</v>
      </c>
      <c r="O8" s="33"/>
      <c r="P8" s="33"/>
      <c r="Q8" s="33"/>
      <c r="R8" s="33"/>
      <c r="S8" s="33"/>
      <c r="T8" s="33"/>
      <c r="U8" s="33"/>
      <c r="V8" s="33"/>
      <c r="W8" s="34">
        <v>1.369</v>
      </c>
      <c r="X8" s="34">
        <v>1.364</v>
      </c>
      <c r="Y8" s="34">
        <v>4.63</v>
      </c>
      <c r="Z8" s="34">
        <v>10</v>
      </c>
      <c r="AA8" s="34">
        <v>10</v>
      </c>
      <c r="AB8" s="34">
        <f t="shared" si="0"/>
        <v>41.992999999999995</v>
      </c>
      <c r="AC8" s="17">
        <f>AB8-LARGE((H8,J8,L8,N8,W8,X8,Y8,Z8,AA8),1)-LARGE((H8,J8,L8,N8,W8,X8,Y8,Z8,AA8),2)-LARGE((H8,J8,L8,N8,W8,X8,Y8,Z8,AA8),3)</f>
        <v>11.992999999999995</v>
      </c>
    </row>
    <row r="9" spans="3:29" ht="13.5" customHeight="1">
      <c r="C9" s="37">
        <v>6</v>
      </c>
      <c r="D9" s="30" t="s">
        <v>498</v>
      </c>
      <c r="E9" s="45">
        <v>221</v>
      </c>
      <c r="F9" s="45">
        <v>2003</v>
      </c>
      <c r="G9" s="33"/>
      <c r="H9" s="31">
        <v>1.137</v>
      </c>
      <c r="I9" s="46"/>
      <c r="J9" s="34">
        <v>1.309</v>
      </c>
      <c r="K9" s="34"/>
      <c r="L9" s="34">
        <v>10</v>
      </c>
      <c r="M9" s="34"/>
      <c r="N9" s="34">
        <v>10</v>
      </c>
      <c r="O9" s="33"/>
      <c r="P9" s="33"/>
      <c r="Q9" s="33"/>
      <c r="R9" s="33"/>
      <c r="S9" s="33"/>
      <c r="T9" s="33"/>
      <c r="U9" s="33"/>
      <c r="V9" s="33"/>
      <c r="W9" s="34">
        <v>1.369</v>
      </c>
      <c r="X9" s="34">
        <v>1.202</v>
      </c>
      <c r="Y9" s="34">
        <v>4.63</v>
      </c>
      <c r="Z9" s="34">
        <v>10</v>
      </c>
      <c r="AA9" s="34">
        <v>10</v>
      </c>
      <c r="AB9" s="34">
        <f t="shared" si="0"/>
        <v>49.64699999999999</v>
      </c>
      <c r="AC9" s="17">
        <f>AB9-LARGE((H9,J9,L9,N9,W9,X9,Y9,Z9,AA9),1)-LARGE((H9,J9,L9,N9,W9,X9,Y9,Z9,AA9),2)-LARGE((H9,J9,L9,N9,W9,X9,Y9,Z9,AA9),3)</f>
        <v>19.64699999999999</v>
      </c>
    </row>
    <row r="10" spans="3:29" ht="13.5" customHeight="1">
      <c r="C10" s="37">
        <v>7</v>
      </c>
      <c r="D10" s="30" t="s">
        <v>499</v>
      </c>
      <c r="E10" s="45" t="s">
        <v>44</v>
      </c>
      <c r="F10" s="45">
        <v>2003</v>
      </c>
      <c r="G10" s="39"/>
      <c r="H10" s="31">
        <v>10</v>
      </c>
      <c r="I10" s="46"/>
      <c r="J10" s="34">
        <v>10</v>
      </c>
      <c r="K10" s="34"/>
      <c r="L10" s="34">
        <v>10</v>
      </c>
      <c r="M10" s="34"/>
      <c r="N10" s="34">
        <v>1</v>
      </c>
      <c r="O10" s="33"/>
      <c r="P10" s="33"/>
      <c r="Q10" s="33"/>
      <c r="R10" s="33"/>
      <c r="S10" s="33"/>
      <c r="T10" s="33"/>
      <c r="U10" s="33"/>
      <c r="V10" s="33"/>
      <c r="W10" s="34">
        <v>1.253</v>
      </c>
      <c r="X10" s="34">
        <v>10</v>
      </c>
      <c r="Y10" s="34">
        <v>1</v>
      </c>
      <c r="Z10" s="34">
        <v>1</v>
      </c>
      <c r="AA10" s="34">
        <v>10</v>
      </c>
      <c r="AB10" s="34">
        <f t="shared" si="0"/>
        <v>54.253</v>
      </c>
      <c r="AC10" s="17">
        <f>AB10-LARGE((H10,J10,L10,N10,W10,X10,Y10,Z10,AA10),1)-LARGE((H10,J10,L10,N10,W10,X10,Y10,Z10,AA10),2)-LARGE((H10,J10,L10,N10,W10,X10,Y10,Z10,AA10),3)</f>
        <v>24.253</v>
      </c>
    </row>
    <row r="11" spans="3:29" ht="13.5" customHeight="1">
      <c r="C11" s="37">
        <v>8</v>
      </c>
      <c r="D11" s="30" t="s">
        <v>500</v>
      </c>
      <c r="E11" s="45" t="s">
        <v>501</v>
      </c>
      <c r="F11" s="45">
        <v>2002</v>
      </c>
      <c r="G11" s="33"/>
      <c r="H11" s="31">
        <v>1.298</v>
      </c>
      <c r="I11" s="46"/>
      <c r="J11" s="34">
        <v>1.21</v>
      </c>
      <c r="K11" s="34"/>
      <c r="L11" s="34">
        <v>10</v>
      </c>
      <c r="M11" s="34"/>
      <c r="N11" s="34">
        <v>10</v>
      </c>
      <c r="O11" s="33"/>
      <c r="P11" s="33"/>
      <c r="Q11" s="33"/>
      <c r="R11" s="33"/>
      <c r="S11" s="33"/>
      <c r="T11" s="33"/>
      <c r="U11" s="33"/>
      <c r="V11" s="33"/>
      <c r="W11" s="34">
        <v>1.186</v>
      </c>
      <c r="X11" s="34">
        <v>10</v>
      </c>
      <c r="Y11" s="34">
        <v>10</v>
      </c>
      <c r="Z11" s="34">
        <v>10</v>
      </c>
      <c r="AA11" s="34">
        <v>10</v>
      </c>
      <c r="AB11" s="34">
        <f t="shared" si="0"/>
        <v>63.694</v>
      </c>
      <c r="AC11" s="17">
        <f>AB11-LARGE((H11,J11,L11,N11,W11,X11,Y11,Z11,AA11),1)-LARGE((H11,J11,L11,N11,W11,X11,Y11,Z11,AA11),2)-LARGE((H11,J11,L11,N11,W11,X11,Y11,Z11,AA11),3)</f>
        <v>33.694</v>
      </c>
    </row>
    <row r="12" spans="3:29" ht="13.5" customHeight="1">
      <c r="C12" s="37">
        <v>9</v>
      </c>
      <c r="D12" s="30" t="s">
        <v>502</v>
      </c>
      <c r="E12" s="45"/>
      <c r="F12" s="45"/>
      <c r="G12" s="33"/>
      <c r="H12" s="31">
        <v>10</v>
      </c>
      <c r="I12" s="46"/>
      <c r="J12" s="34">
        <v>10</v>
      </c>
      <c r="K12" s="34"/>
      <c r="L12" s="34">
        <v>10</v>
      </c>
      <c r="M12" s="34"/>
      <c r="N12" s="34">
        <v>10</v>
      </c>
      <c r="O12" s="33"/>
      <c r="P12" s="33"/>
      <c r="Q12" s="33"/>
      <c r="R12" s="33"/>
      <c r="S12" s="33"/>
      <c r="T12" s="33"/>
      <c r="U12" s="33"/>
      <c r="V12" s="33"/>
      <c r="W12" s="34">
        <v>1.052</v>
      </c>
      <c r="X12" s="34">
        <v>10</v>
      </c>
      <c r="Y12" s="34">
        <v>1.53</v>
      </c>
      <c r="Z12" s="34">
        <v>1.455</v>
      </c>
      <c r="AA12" s="34">
        <v>10</v>
      </c>
      <c r="AB12" s="34">
        <f t="shared" si="0"/>
        <v>64.037</v>
      </c>
      <c r="AC12" s="17">
        <f>AB12-LARGE((H12,J12,L12,N12,W12,X12,Y12,Z12,AA12),1)-LARGE((H12,J12,L12,N12,W12,X12,Y12,Z12,AA12),2)-LARGE((H12,J12,L12,N12,W12,X12,Y12,Z12,AA12),3)</f>
        <v>34.037000000000006</v>
      </c>
    </row>
    <row r="13" spans="3:29" ht="13.5" customHeight="1">
      <c r="C13" s="37">
        <v>10</v>
      </c>
      <c r="D13" s="30" t="s">
        <v>503</v>
      </c>
      <c r="E13" s="45" t="s">
        <v>60</v>
      </c>
      <c r="F13" s="45">
        <v>2002</v>
      </c>
      <c r="G13" s="33"/>
      <c r="H13" s="31">
        <v>10</v>
      </c>
      <c r="I13" s="46"/>
      <c r="J13" s="34">
        <v>1.346</v>
      </c>
      <c r="K13" s="34"/>
      <c r="L13" s="34">
        <v>10</v>
      </c>
      <c r="M13" s="34"/>
      <c r="N13" s="34">
        <v>10</v>
      </c>
      <c r="O13" s="33"/>
      <c r="P13" s="33"/>
      <c r="Q13" s="33"/>
      <c r="R13" s="33"/>
      <c r="S13" s="33"/>
      <c r="T13" s="33"/>
      <c r="U13" s="33"/>
      <c r="V13" s="33"/>
      <c r="W13" s="34">
        <v>1.559</v>
      </c>
      <c r="X13" s="34">
        <v>10</v>
      </c>
      <c r="Y13" s="34">
        <v>4.63</v>
      </c>
      <c r="Z13" s="34">
        <v>10</v>
      </c>
      <c r="AA13" s="34">
        <v>10</v>
      </c>
      <c r="AB13" s="34">
        <f t="shared" si="0"/>
        <v>67.535</v>
      </c>
      <c r="AC13" s="17">
        <f>AB13-LARGE((H13,J13,L13,N13,W13,X13,Y13,Z13,AA13),1)-LARGE((H13,J13,L13,N13,W13,X13,Y13,Z13,AA13),2)-LARGE((H13,J13,L13,N13,W13,X13,Y13,Z13,AA13),3)</f>
        <v>37.535</v>
      </c>
    </row>
    <row r="14" spans="3:29" ht="13.5" customHeight="1">
      <c r="C14" s="37">
        <v>11</v>
      </c>
      <c r="D14" s="30" t="s">
        <v>504</v>
      </c>
      <c r="E14" s="45"/>
      <c r="F14" s="45"/>
      <c r="G14" s="33"/>
      <c r="H14" s="31">
        <v>10</v>
      </c>
      <c r="I14" s="46"/>
      <c r="J14" s="34">
        <v>10</v>
      </c>
      <c r="K14" s="34"/>
      <c r="L14" s="34">
        <v>1.079</v>
      </c>
      <c r="M14" s="34"/>
      <c r="N14" s="34">
        <v>10</v>
      </c>
      <c r="O14" s="33"/>
      <c r="P14" s="33"/>
      <c r="Q14" s="33"/>
      <c r="R14" s="33"/>
      <c r="S14" s="33"/>
      <c r="T14" s="33"/>
      <c r="U14" s="33"/>
      <c r="V14" s="33"/>
      <c r="W14" s="34">
        <v>1.289</v>
      </c>
      <c r="X14" s="34">
        <v>10</v>
      </c>
      <c r="Y14" s="34">
        <v>10</v>
      </c>
      <c r="Z14" s="34">
        <v>10</v>
      </c>
      <c r="AA14" s="34">
        <v>10</v>
      </c>
      <c r="AB14" s="34">
        <f t="shared" si="0"/>
        <v>72.368</v>
      </c>
      <c r="AC14" s="17">
        <f>AB14-LARGE((H14,J14,L14,N14,W14,X14,Y14,Z14,AA14),1)-LARGE((H14,J14,L14,N14,W14,X14,Y14,Z14,AA14),2)-LARGE((H14,J14,L14,N14,W14,X14,Y14,Z14,AA14),3)</f>
        <v>42.367999999999995</v>
      </c>
    </row>
    <row r="15" spans="3:29" ht="13.5" customHeight="1">
      <c r="C15" s="37">
        <v>12</v>
      </c>
      <c r="D15" s="30" t="s">
        <v>505</v>
      </c>
      <c r="E15" s="45"/>
      <c r="F15" s="45"/>
      <c r="G15" s="32"/>
      <c r="H15" s="31">
        <v>10</v>
      </c>
      <c r="I15" s="46"/>
      <c r="J15" s="34">
        <v>10</v>
      </c>
      <c r="K15" s="34"/>
      <c r="L15" s="34">
        <v>1.077</v>
      </c>
      <c r="M15" s="35"/>
      <c r="N15" s="34">
        <v>10</v>
      </c>
      <c r="O15" s="33"/>
      <c r="P15" s="33"/>
      <c r="Q15" s="33"/>
      <c r="R15" s="33"/>
      <c r="S15" s="33"/>
      <c r="T15" s="33"/>
      <c r="U15" s="33"/>
      <c r="V15" s="33"/>
      <c r="W15" s="34">
        <v>10</v>
      </c>
      <c r="X15" s="34">
        <v>1.406</v>
      </c>
      <c r="Y15" s="34">
        <v>10</v>
      </c>
      <c r="Z15" s="34">
        <v>10</v>
      </c>
      <c r="AA15" s="34">
        <v>10</v>
      </c>
      <c r="AB15" s="34">
        <f t="shared" si="0"/>
        <v>72.483</v>
      </c>
      <c r="AC15" s="17">
        <f>AB15-LARGE((H15,J15,L15,N15,W15,X15,Y15,Z15,AA15),1)-LARGE((H15,J15,L15,N15,W15,X15,Y15,Z15,AA15),2)-LARGE((H15,J15,L15,N15,W15,X15,Y15,Z15,AA15),3)</f>
        <v>42.483000000000004</v>
      </c>
    </row>
    <row r="16" spans="3:29" ht="13.5" customHeight="1">
      <c r="C16" s="37">
        <v>13</v>
      </c>
      <c r="D16" s="30" t="s">
        <v>506</v>
      </c>
      <c r="E16" s="45"/>
      <c r="F16" s="45"/>
      <c r="G16" s="33"/>
      <c r="H16" s="31">
        <v>10</v>
      </c>
      <c r="I16" s="46"/>
      <c r="J16" s="34">
        <v>10</v>
      </c>
      <c r="K16" s="34"/>
      <c r="L16" s="34">
        <v>10</v>
      </c>
      <c r="M16" s="34"/>
      <c r="N16" s="34">
        <v>10</v>
      </c>
      <c r="O16" s="33"/>
      <c r="P16" s="33"/>
      <c r="Q16" s="33"/>
      <c r="R16" s="33"/>
      <c r="S16" s="33"/>
      <c r="T16" s="33"/>
      <c r="U16" s="33"/>
      <c r="V16" s="33"/>
      <c r="W16" s="34">
        <v>1.103</v>
      </c>
      <c r="X16" s="34">
        <v>10</v>
      </c>
      <c r="Y16" s="34">
        <v>10</v>
      </c>
      <c r="Z16" s="34">
        <v>1.455</v>
      </c>
      <c r="AA16" s="34">
        <v>10</v>
      </c>
      <c r="AB16" s="34">
        <f t="shared" si="0"/>
        <v>72.55799999999999</v>
      </c>
      <c r="AC16" s="17">
        <f>AB16-LARGE((H16,J16,L16,N16,W16,X16,Y16,Z16,AA16),1)-LARGE((H16,J16,L16,N16,W16,X16,Y16,Z16,AA16),2)-LARGE((H16,J16,L16,N16,W16,X16,Y16,Z16,AA16),3)</f>
        <v>42.55799999999999</v>
      </c>
    </row>
    <row r="17" spans="3:29" ht="13.5" customHeight="1">
      <c r="C17" s="37">
        <v>14</v>
      </c>
      <c r="D17" s="32" t="s">
        <v>507</v>
      </c>
      <c r="E17" s="48">
        <v>102</v>
      </c>
      <c r="F17" s="48">
        <v>2002</v>
      </c>
      <c r="G17" s="33"/>
      <c r="H17" s="31">
        <v>1.558</v>
      </c>
      <c r="I17" s="46"/>
      <c r="J17" s="34">
        <v>1.358</v>
      </c>
      <c r="K17" s="34"/>
      <c r="L17" s="34">
        <v>10</v>
      </c>
      <c r="M17" s="34"/>
      <c r="N17" s="34">
        <v>10</v>
      </c>
      <c r="O17" s="33"/>
      <c r="P17" s="33"/>
      <c r="Q17" s="33"/>
      <c r="R17" s="33"/>
      <c r="S17" s="33"/>
      <c r="T17" s="33"/>
      <c r="U17" s="33"/>
      <c r="V17" s="33"/>
      <c r="W17" s="34">
        <v>10</v>
      </c>
      <c r="X17" s="34">
        <v>10</v>
      </c>
      <c r="Y17" s="34">
        <v>10</v>
      </c>
      <c r="Z17" s="34">
        <v>10</v>
      </c>
      <c r="AA17" s="34">
        <v>10</v>
      </c>
      <c r="AB17" s="34">
        <f t="shared" si="0"/>
        <v>72.916</v>
      </c>
      <c r="AC17" s="17">
        <f>AB17-LARGE((H17,J17,L17,N17,W17,X17,Y17,Z17,AA17),1)-LARGE((H17,J17,L17,N17,W17,X17,Y17,Z17,AA17),2)-LARGE((H17,J17,L17,N17,W17,X17,Y17,Z17,AA17),3)</f>
        <v>42.916</v>
      </c>
    </row>
    <row r="18" spans="3:29" ht="13.5" customHeight="1">
      <c r="C18" s="37">
        <v>15</v>
      </c>
      <c r="D18" s="30" t="s">
        <v>508</v>
      </c>
      <c r="E18" s="45" t="s">
        <v>130</v>
      </c>
      <c r="F18" s="45">
        <v>2002</v>
      </c>
      <c r="G18" s="33"/>
      <c r="H18" s="31">
        <v>10</v>
      </c>
      <c r="I18" s="46"/>
      <c r="J18" s="34">
        <v>1.105</v>
      </c>
      <c r="K18" s="34"/>
      <c r="L18" s="34">
        <v>10</v>
      </c>
      <c r="M18" s="34"/>
      <c r="N18" s="34">
        <v>10</v>
      </c>
      <c r="O18" s="33"/>
      <c r="P18" s="33"/>
      <c r="Q18" s="33"/>
      <c r="R18" s="33"/>
      <c r="S18" s="33"/>
      <c r="T18" s="33"/>
      <c r="U18" s="33"/>
      <c r="V18" s="33"/>
      <c r="W18" s="34">
        <v>10</v>
      </c>
      <c r="X18" s="34">
        <v>10</v>
      </c>
      <c r="Y18" s="34">
        <v>10</v>
      </c>
      <c r="Z18" s="34">
        <v>10</v>
      </c>
      <c r="AA18" s="34">
        <v>10</v>
      </c>
      <c r="AB18" s="34">
        <f t="shared" si="0"/>
        <v>81.105</v>
      </c>
      <c r="AC18" s="17">
        <f>AB18-LARGE((H18,J18,L18,N18,W18,X18,Y18,Z18,AA18),1)-LARGE((H18,J18,L18,N18,W18,X18,Y18,Z18,AA18),2)-LARGE((H18,J18,L18,N18,W18,X18,Y18,Z18,AA18),3)</f>
        <v>51.105000000000004</v>
      </c>
    </row>
    <row r="19" spans="3:29" ht="13.5" customHeight="1">
      <c r="C19" s="37">
        <v>16</v>
      </c>
      <c r="D19" s="30" t="s">
        <v>509</v>
      </c>
      <c r="E19" s="45" t="s">
        <v>130</v>
      </c>
      <c r="F19" s="45">
        <v>2002</v>
      </c>
      <c r="G19" s="33"/>
      <c r="H19" s="31">
        <v>10</v>
      </c>
      <c r="I19" s="46"/>
      <c r="J19" s="34">
        <v>1.105</v>
      </c>
      <c r="K19" s="34"/>
      <c r="L19" s="34">
        <v>10</v>
      </c>
      <c r="M19" s="34"/>
      <c r="N19" s="34">
        <v>10</v>
      </c>
      <c r="O19" s="33"/>
      <c r="P19" s="33"/>
      <c r="Q19" s="33"/>
      <c r="R19" s="33"/>
      <c r="S19" s="33"/>
      <c r="T19" s="33"/>
      <c r="U19" s="33"/>
      <c r="V19" s="33"/>
      <c r="W19" s="34">
        <v>10</v>
      </c>
      <c r="X19" s="34">
        <v>10</v>
      </c>
      <c r="Y19" s="34">
        <v>10</v>
      </c>
      <c r="Z19" s="34">
        <v>10</v>
      </c>
      <c r="AA19" s="34">
        <v>10</v>
      </c>
      <c r="AB19" s="34">
        <f t="shared" si="0"/>
        <v>81.105</v>
      </c>
      <c r="AC19" s="17">
        <f>AB19-LARGE((H19,J19,L19,N19,W19,X19,Y19,Z19,AA19),1)-LARGE((H19,J19,L19,N19,W19,X19,Y19,Z19,AA19),2)-LARGE((H19,J19,L19,N19,W19,X19,Y19,Z19,AA19),3)</f>
        <v>51.105000000000004</v>
      </c>
    </row>
    <row r="20" spans="3:29" ht="13.5" customHeight="1">
      <c r="C20" s="37">
        <v>17</v>
      </c>
      <c r="D20" s="30" t="s">
        <v>510</v>
      </c>
      <c r="E20" s="45" t="s">
        <v>130</v>
      </c>
      <c r="F20" s="45">
        <v>2002</v>
      </c>
      <c r="G20" s="33"/>
      <c r="H20" s="31">
        <v>10</v>
      </c>
      <c r="I20" s="46"/>
      <c r="J20" s="34">
        <v>1.105</v>
      </c>
      <c r="K20" s="34"/>
      <c r="L20" s="34">
        <v>10</v>
      </c>
      <c r="M20" s="34"/>
      <c r="N20" s="34">
        <v>10</v>
      </c>
      <c r="O20" s="33"/>
      <c r="P20" s="33"/>
      <c r="Q20" s="33"/>
      <c r="R20" s="33"/>
      <c r="S20" s="33"/>
      <c r="T20" s="33"/>
      <c r="U20" s="33"/>
      <c r="V20" s="33"/>
      <c r="W20" s="34">
        <v>10</v>
      </c>
      <c r="X20" s="34">
        <v>10</v>
      </c>
      <c r="Y20" s="34">
        <v>10</v>
      </c>
      <c r="Z20" s="34">
        <v>10</v>
      </c>
      <c r="AA20" s="34">
        <v>10</v>
      </c>
      <c r="AB20" s="34">
        <f t="shared" si="0"/>
        <v>81.105</v>
      </c>
      <c r="AC20" s="17">
        <f>AB20-LARGE((H20,J20,L20,N20,W20,X20,Y20,Z20,AA20),1)-LARGE((H20,J20,L20,N20,W20,X20,Y20,Z20,AA20),2)-LARGE((H20,J20,L20,N20,W20,X20,Y20,Z20,AA20),3)</f>
        <v>51.105000000000004</v>
      </c>
    </row>
    <row r="21" spans="3:29" ht="13.5" customHeight="1">
      <c r="C21" s="37">
        <v>18</v>
      </c>
      <c r="D21" s="30" t="s">
        <v>511</v>
      </c>
      <c r="E21" s="45"/>
      <c r="F21" s="45"/>
      <c r="G21" s="33"/>
      <c r="H21" s="31">
        <v>10</v>
      </c>
      <c r="I21" s="46"/>
      <c r="J21" s="34">
        <v>10</v>
      </c>
      <c r="K21" s="34"/>
      <c r="L21" s="34">
        <v>10</v>
      </c>
      <c r="M21" s="34"/>
      <c r="N21" s="34">
        <v>10</v>
      </c>
      <c r="O21" s="33"/>
      <c r="P21" s="33"/>
      <c r="Q21" s="33"/>
      <c r="R21" s="33"/>
      <c r="S21" s="33"/>
      <c r="T21" s="33"/>
      <c r="U21" s="33"/>
      <c r="V21" s="33"/>
      <c r="W21" s="34">
        <v>1.18</v>
      </c>
      <c r="X21" s="34">
        <v>10</v>
      </c>
      <c r="Y21" s="34">
        <v>10</v>
      </c>
      <c r="Z21" s="34">
        <v>10</v>
      </c>
      <c r="AA21" s="34">
        <v>10</v>
      </c>
      <c r="AB21" s="34">
        <f t="shared" si="0"/>
        <v>81.18</v>
      </c>
      <c r="AC21" s="17">
        <f>AB21-LARGE((H21,J21,L21,N21,W21,X21,Y21,Z21,AA21),1)-LARGE((H21,J21,L21,N21,W21,X21,Y21,Z21,AA21),2)-LARGE((H21,J21,L21,N21,W21,X21,Y21,Z21,AA21),3)</f>
        <v>51.18000000000001</v>
      </c>
    </row>
    <row r="22" spans="3:29" ht="13.5" customHeight="1">
      <c r="C22" s="37">
        <v>19</v>
      </c>
      <c r="D22" s="30" t="s">
        <v>512</v>
      </c>
      <c r="E22" s="45"/>
      <c r="F22" s="45"/>
      <c r="G22" s="33"/>
      <c r="H22" s="31">
        <v>10</v>
      </c>
      <c r="I22" s="46"/>
      <c r="J22" s="34">
        <v>10</v>
      </c>
      <c r="K22" s="34"/>
      <c r="L22" s="34">
        <v>10</v>
      </c>
      <c r="M22" s="34"/>
      <c r="N22" s="34">
        <v>10</v>
      </c>
      <c r="O22" s="33"/>
      <c r="P22" s="33"/>
      <c r="Q22" s="33"/>
      <c r="R22" s="33"/>
      <c r="S22" s="33"/>
      <c r="T22" s="33"/>
      <c r="U22" s="33"/>
      <c r="V22" s="33"/>
      <c r="W22" s="34">
        <v>1.5669999999999997</v>
      </c>
      <c r="X22" s="34">
        <v>10</v>
      </c>
      <c r="Y22" s="34">
        <v>10</v>
      </c>
      <c r="Z22" s="34">
        <v>10</v>
      </c>
      <c r="AA22" s="34">
        <v>10</v>
      </c>
      <c r="AB22" s="34">
        <f t="shared" si="0"/>
        <v>81.56700000000001</v>
      </c>
      <c r="AC22" s="17">
        <f>AB22-LARGE((H22,J22,L22,N22,W22,X22,Y22,Z22,AA22),1)-LARGE((H22,J22,L22,N22,W22,X22,Y22,Z22,AA22),2)-LARGE((H22,J22,L22,N22,W22,X22,Y22,Z22,AA22),3)</f>
        <v>51.56700000000001</v>
      </c>
    </row>
    <row r="23" spans="3:29" ht="13.5" customHeight="1">
      <c r="C23" s="37">
        <v>20</v>
      </c>
      <c r="D23" s="36" t="s">
        <v>513</v>
      </c>
      <c r="E23" s="47" t="s">
        <v>514</v>
      </c>
      <c r="F23" s="47">
        <v>2002</v>
      </c>
      <c r="G23" s="32"/>
      <c r="H23" s="31">
        <v>1.604</v>
      </c>
      <c r="I23" s="46"/>
      <c r="J23" s="34">
        <v>10</v>
      </c>
      <c r="K23" s="34"/>
      <c r="L23" s="34">
        <v>10</v>
      </c>
      <c r="M23" s="34"/>
      <c r="N23" s="34">
        <v>10</v>
      </c>
      <c r="O23" s="33"/>
      <c r="P23" s="33"/>
      <c r="Q23" s="33"/>
      <c r="R23" s="33"/>
      <c r="S23" s="33"/>
      <c r="T23" s="33"/>
      <c r="U23" s="33"/>
      <c r="V23" s="33"/>
      <c r="W23" s="34">
        <v>10</v>
      </c>
      <c r="X23" s="34">
        <v>10</v>
      </c>
      <c r="Y23" s="34">
        <v>10</v>
      </c>
      <c r="Z23" s="34">
        <v>10</v>
      </c>
      <c r="AA23" s="34">
        <v>10</v>
      </c>
      <c r="AB23" s="34">
        <f t="shared" si="0"/>
        <v>81.604</v>
      </c>
      <c r="AC23" s="17">
        <f>AB23-LARGE((H23,J23,L23,N23,W23,X23,Y23,Z23,AA23),1)-LARGE((H23,J23,L23,N23,W23,X23,Y23,Z23,AA23),2)-LARGE((H23,J23,L23,N23,W23,X23,Y23,Z23,AA23),3)</f>
        <v>51.604</v>
      </c>
    </row>
    <row r="24" spans="3:29" ht="13.5" customHeight="1">
      <c r="C24" s="37">
        <v>21</v>
      </c>
      <c r="D24" s="30" t="s">
        <v>515</v>
      </c>
      <c r="E24" s="45" t="s">
        <v>130</v>
      </c>
      <c r="F24" s="45">
        <v>2003</v>
      </c>
      <c r="G24" s="33"/>
      <c r="H24" s="31">
        <v>10</v>
      </c>
      <c r="I24" s="46"/>
      <c r="J24" s="34">
        <v>1.71</v>
      </c>
      <c r="K24" s="34"/>
      <c r="L24" s="34">
        <v>10</v>
      </c>
      <c r="M24" s="34"/>
      <c r="N24" s="34">
        <v>10</v>
      </c>
      <c r="O24" s="33"/>
      <c r="P24" s="33"/>
      <c r="Q24" s="33"/>
      <c r="R24" s="33"/>
      <c r="S24" s="33"/>
      <c r="T24" s="33"/>
      <c r="U24" s="33"/>
      <c r="V24" s="33"/>
      <c r="W24" s="34">
        <v>10</v>
      </c>
      <c r="X24" s="34">
        <v>10</v>
      </c>
      <c r="Y24" s="34">
        <v>10</v>
      </c>
      <c r="Z24" s="34">
        <v>10</v>
      </c>
      <c r="AA24" s="34">
        <v>10</v>
      </c>
      <c r="AB24" s="34">
        <f t="shared" si="0"/>
        <v>81.71000000000001</v>
      </c>
      <c r="AC24" s="17">
        <f>AB24-LARGE((H24,J24,L24,N24,W24,X24,Y24,Z24,AA24),1)-LARGE((H24,J24,L24,N24,W24,X24,Y24,Z24,AA24),2)-LARGE((H24,J24,L24,N24,W24,X24,Y24,Z24,AA24),3)</f>
        <v>51.71000000000001</v>
      </c>
    </row>
    <row r="25" spans="3:29" ht="13.5" customHeight="1">
      <c r="C25" s="37">
        <v>22</v>
      </c>
      <c r="D25" s="30" t="s">
        <v>516</v>
      </c>
      <c r="E25" s="45" t="s">
        <v>130</v>
      </c>
      <c r="F25" s="45">
        <v>2003</v>
      </c>
      <c r="G25" s="33"/>
      <c r="H25" s="31">
        <v>10</v>
      </c>
      <c r="I25" s="46"/>
      <c r="J25" s="34">
        <v>1.71</v>
      </c>
      <c r="K25" s="34"/>
      <c r="L25" s="34">
        <v>10</v>
      </c>
      <c r="M25" s="34"/>
      <c r="N25" s="34">
        <v>10</v>
      </c>
      <c r="O25" s="33"/>
      <c r="P25" s="33"/>
      <c r="Q25" s="33"/>
      <c r="R25" s="33"/>
      <c r="S25" s="33"/>
      <c r="T25" s="33"/>
      <c r="U25" s="33"/>
      <c r="V25" s="33"/>
      <c r="W25" s="34">
        <v>10</v>
      </c>
      <c r="X25" s="34">
        <v>10</v>
      </c>
      <c r="Y25" s="34">
        <v>10</v>
      </c>
      <c r="Z25" s="34">
        <v>10</v>
      </c>
      <c r="AA25" s="34">
        <v>10</v>
      </c>
      <c r="AB25" s="34">
        <f t="shared" si="0"/>
        <v>81.71000000000001</v>
      </c>
      <c r="AC25" s="17">
        <f>AB25-LARGE((H25,J25,L25,N25,W25,X25,Y25,Z25,AA25),1)-LARGE((H25,J25,L25,N25,W25,X25,Y25,Z25,AA25),2)-LARGE((H25,J25,L25,N25,W25,X25,Y25,Z25,AA25),3)</f>
        <v>51.71000000000001</v>
      </c>
    </row>
    <row r="26" spans="3:29" ht="13.5" customHeight="1">
      <c r="C26" s="37">
        <v>23</v>
      </c>
      <c r="D26" s="30" t="s">
        <v>517</v>
      </c>
      <c r="E26" s="45" t="s">
        <v>130</v>
      </c>
      <c r="F26" s="45">
        <v>2003</v>
      </c>
      <c r="G26" s="33"/>
      <c r="H26" s="31">
        <v>10</v>
      </c>
      <c r="I26" s="46"/>
      <c r="J26" s="34">
        <v>1.71</v>
      </c>
      <c r="K26" s="34"/>
      <c r="L26" s="34">
        <v>10</v>
      </c>
      <c r="M26" s="34"/>
      <c r="N26" s="34">
        <v>10</v>
      </c>
      <c r="O26" s="33"/>
      <c r="P26" s="33"/>
      <c r="Q26" s="33"/>
      <c r="R26" s="33"/>
      <c r="S26" s="33"/>
      <c r="T26" s="33"/>
      <c r="U26" s="33"/>
      <c r="V26" s="33"/>
      <c r="W26" s="34">
        <v>10</v>
      </c>
      <c r="X26" s="34">
        <v>10</v>
      </c>
      <c r="Y26" s="34">
        <v>10</v>
      </c>
      <c r="Z26" s="34">
        <v>10</v>
      </c>
      <c r="AA26" s="34">
        <v>10</v>
      </c>
      <c r="AB26" s="34">
        <f t="shared" si="0"/>
        <v>81.71000000000001</v>
      </c>
      <c r="AC26" s="17">
        <f>AB26-LARGE((H26,J26,L26,N26,W26,X26,Y26,Z26,AA26),1)-LARGE((H26,J26,L26,N26,W26,X26,Y26,Z26,AA26),2)-LARGE((H26,J26,L26,N26,W26,X26,Y26,Z26,AA26),3)</f>
        <v>51.71000000000001</v>
      </c>
    </row>
    <row r="27" spans="3:29" ht="13.5" customHeight="1">
      <c r="C27" s="37">
        <v>24</v>
      </c>
      <c r="D27" s="36" t="s">
        <v>518</v>
      </c>
      <c r="E27" s="48">
        <v>265</v>
      </c>
      <c r="F27" s="48">
        <v>2003</v>
      </c>
      <c r="G27" s="33"/>
      <c r="H27" s="31">
        <v>10</v>
      </c>
      <c r="I27" s="46"/>
      <c r="J27" s="34">
        <v>10</v>
      </c>
      <c r="K27" s="34"/>
      <c r="L27" s="34">
        <v>2.915</v>
      </c>
      <c r="M27" s="34"/>
      <c r="N27" s="34">
        <v>10</v>
      </c>
      <c r="O27" s="33"/>
      <c r="P27" s="33"/>
      <c r="Q27" s="33"/>
      <c r="R27" s="33"/>
      <c r="S27" s="33"/>
      <c r="T27" s="33"/>
      <c r="U27" s="33"/>
      <c r="V27" s="33"/>
      <c r="W27" s="34">
        <v>10</v>
      </c>
      <c r="X27" s="34">
        <v>10</v>
      </c>
      <c r="Y27" s="34">
        <v>10</v>
      </c>
      <c r="Z27" s="34">
        <v>10</v>
      </c>
      <c r="AA27" s="34">
        <v>10</v>
      </c>
      <c r="AB27" s="34">
        <f t="shared" si="0"/>
        <v>82.91499999999999</v>
      </c>
      <c r="AC27" s="17">
        <f>AB27-LARGE((H27,J27,L27,N27,W27,X27,Y27,Z27,AA27),1)-LARGE((H27,J27,L27,N27,W27,X27,Y27,Z27,AA27),2)-LARGE((H27,J27,L27,N27,W27,X27,Y27,Z27,AA27),3)</f>
        <v>52.91499999999999</v>
      </c>
    </row>
    <row r="28" spans="3:29" ht="13.5" customHeight="1">
      <c r="C28" s="37">
        <v>25</v>
      </c>
      <c r="D28" s="30" t="s">
        <v>519</v>
      </c>
      <c r="E28" s="45" t="s">
        <v>133</v>
      </c>
      <c r="F28" s="45">
        <v>2003</v>
      </c>
      <c r="G28" s="38"/>
      <c r="H28" s="31">
        <v>10</v>
      </c>
      <c r="I28" s="46"/>
      <c r="J28" s="34">
        <v>10</v>
      </c>
      <c r="K28" s="34"/>
      <c r="L28" s="34">
        <v>10</v>
      </c>
      <c r="M28" s="34"/>
      <c r="N28" s="34">
        <v>10</v>
      </c>
      <c r="O28" s="33"/>
      <c r="P28" s="33"/>
      <c r="Q28" s="33"/>
      <c r="R28" s="33"/>
      <c r="S28" s="33"/>
      <c r="T28" s="33"/>
      <c r="U28" s="33"/>
      <c r="V28" s="33"/>
      <c r="W28" s="34">
        <v>10</v>
      </c>
      <c r="X28" s="34">
        <v>10</v>
      </c>
      <c r="Y28" s="34">
        <v>10</v>
      </c>
      <c r="Z28" s="34">
        <v>10</v>
      </c>
      <c r="AA28" s="34">
        <v>10</v>
      </c>
      <c r="AB28" s="34">
        <f t="shared" si="0"/>
        <v>90</v>
      </c>
      <c r="AC28" s="17">
        <f>AB28-LARGE((H28,J28,L28,N28,W28,X28,Y28,Z28,AA28),1)-LARGE((H28,J28,L28,N28,W28,X28,Y28,Z28,AA28),2)-LARGE((H28,J28,L28,N28,W28,X28,Y28,Z28,AA28),3)</f>
        <v>60</v>
      </c>
    </row>
    <row r="29" spans="3:29" ht="13.5" customHeight="1">
      <c r="C29" s="37">
        <v>26</v>
      </c>
      <c r="D29" s="30" t="s">
        <v>520</v>
      </c>
      <c r="E29" s="45" t="s">
        <v>113</v>
      </c>
      <c r="F29" s="45">
        <v>2003</v>
      </c>
      <c r="G29" s="38"/>
      <c r="H29" s="31">
        <v>10</v>
      </c>
      <c r="I29" s="46"/>
      <c r="J29" s="34">
        <v>10</v>
      </c>
      <c r="K29" s="34"/>
      <c r="L29" s="34">
        <v>10</v>
      </c>
      <c r="M29" s="34"/>
      <c r="N29" s="34">
        <v>10</v>
      </c>
      <c r="O29" s="33"/>
      <c r="P29" s="33"/>
      <c r="Q29" s="33"/>
      <c r="R29" s="33"/>
      <c r="S29" s="33"/>
      <c r="T29" s="33"/>
      <c r="U29" s="33"/>
      <c r="V29" s="33"/>
      <c r="W29" s="34">
        <v>10</v>
      </c>
      <c r="X29" s="34">
        <v>10</v>
      </c>
      <c r="Y29" s="34">
        <v>10</v>
      </c>
      <c r="Z29" s="34">
        <v>10</v>
      </c>
      <c r="AA29" s="34">
        <v>10</v>
      </c>
      <c r="AB29" s="34">
        <f t="shared" si="0"/>
        <v>90</v>
      </c>
      <c r="AC29" s="17">
        <f>AB29-LARGE((H29,J29,L29,N29,W29,X29,Y29,Z29,AA29),1)-LARGE((H29,J29,L29,N29,W29,X29,Y29,Z29,AA29),2)-LARGE((H29,J29,L29,N29,W29,X29,Y29,Z29,AA29),3)</f>
        <v>60</v>
      </c>
    </row>
    <row r="30" spans="3:29" ht="13.5" customHeight="1">
      <c r="C30" s="37">
        <v>27</v>
      </c>
      <c r="D30" s="30" t="s">
        <v>521</v>
      </c>
      <c r="E30" s="45" t="s">
        <v>60</v>
      </c>
      <c r="F30" s="45">
        <v>2003</v>
      </c>
      <c r="G30" s="38"/>
      <c r="H30" s="31">
        <v>10</v>
      </c>
      <c r="I30" s="46"/>
      <c r="J30" s="34">
        <v>10</v>
      </c>
      <c r="K30" s="34"/>
      <c r="L30" s="34">
        <v>10</v>
      </c>
      <c r="M30" s="34"/>
      <c r="N30" s="34">
        <v>10</v>
      </c>
      <c r="O30" s="33"/>
      <c r="P30" s="33"/>
      <c r="Q30" s="33"/>
      <c r="R30" s="33"/>
      <c r="S30" s="33"/>
      <c r="T30" s="33"/>
      <c r="U30" s="33"/>
      <c r="V30" s="33"/>
      <c r="W30" s="34">
        <v>10</v>
      </c>
      <c r="X30" s="34">
        <v>10</v>
      </c>
      <c r="Y30" s="34">
        <v>10</v>
      </c>
      <c r="Z30" s="34">
        <v>10</v>
      </c>
      <c r="AA30" s="34">
        <v>10</v>
      </c>
      <c r="AB30" s="34">
        <f t="shared" si="0"/>
        <v>90</v>
      </c>
      <c r="AC30" s="17">
        <f>AB30-LARGE((H30,J30,L30,N30,W30,X30,Y30,Z30,AA30),1)-LARGE((H30,J30,L30,N30,W30,X30,Y30,Z30,AA30),2)-LARGE((H30,J30,L30,N30,W30,X30,Y30,Z30,AA30),3)</f>
        <v>60</v>
      </c>
    </row>
    <row r="31" spans="3:29" ht="15">
      <c r="C31" s="37">
        <v>28</v>
      </c>
      <c r="D31" s="30" t="s">
        <v>522</v>
      </c>
      <c r="E31" s="45" t="s">
        <v>130</v>
      </c>
      <c r="F31" s="45">
        <v>2002</v>
      </c>
      <c r="G31" s="33"/>
      <c r="H31" s="31">
        <v>10</v>
      </c>
      <c r="I31" s="46"/>
      <c r="J31" s="34">
        <v>10</v>
      </c>
      <c r="K31" s="34"/>
      <c r="L31" s="34">
        <v>10</v>
      </c>
      <c r="M31" s="34"/>
      <c r="N31" s="34">
        <v>10</v>
      </c>
      <c r="O31" s="33"/>
      <c r="P31" s="33"/>
      <c r="Q31" s="33"/>
      <c r="R31" s="33"/>
      <c r="S31" s="33"/>
      <c r="T31" s="33"/>
      <c r="U31" s="33"/>
      <c r="V31" s="33"/>
      <c r="W31" s="34">
        <v>10</v>
      </c>
      <c r="X31" s="34">
        <v>10</v>
      </c>
      <c r="Y31" s="34">
        <v>10</v>
      </c>
      <c r="Z31" s="34">
        <v>10</v>
      </c>
      <c r="AA31" s="34">
        <v>10</v>
      </c>
      <c r="AB31" s="34">
        <f t="shared" si="0"/>
        <v>90</v>
      </c>
      <c r="AC31" s="17">
        <f>AB31-LARGE((H31,J31,L31,N31,W31,X31,Y31,Z31,AA31),1)-LARGE((H31,J31,L31,N31,W31,X31,Y31,Z31,AA31),2)-LARGE((H31,J31,L31,N31,W31,X31,Y31,Z31,AA31),3)</f>
        <v>60</v>
      </c>
    </row>
    <row r="32" spans="3:29" ht="15">
      <c r="C32" s="37">
        <v>29</v>
      </c>
      <c r="D32" s="30" t="s">
        <v>523</v>
      </c>
      <c r="E32" s="45" t="s">
        <v>160</v>
      </c>
      <c r="F32" s="45">
        <v>2002</v>
      </c>
      <c r="G32" s="33"/>
      <c r="H32" s="31">
        <v>10</v>
      </c>
      <c r="I32" s="46"/>
      <c r="J32" s="34">
        <v>10</v>
      </c>
      <c r="K32" s="34"/>
      <c r="L32" s="34">
        <v>10</v>
      </c>
      <c r="M32" s="34"/>
      <c r="N32" s="34">
        <v>10</v>
      </c>
      <c r="O32" s="33"/>
      <c r="P32" s="33"/>
      <c r="Q32" s="33"/>
      <c r="R32" s="33"/>
      <c r="S32" s="33"/>
      <c r="T32" s="33"/>
      <c r="U32" s="33"/>
      <c r="V32" s="33"/>
      <c r="W32" s="34">
        <v>10</v>
      </c>
      <c r="X32" s="34">
        <v>10</v>
      </c>
      <c r="Y32" s="34">
        <v>10</v>
      </c>
      <c r="Z32" s="34">
        <v>10</v>
      </c>
      <c r="AA32" s="34">
        <v>10</v>
      </c>
      <c r="AB32" s="34">
        <f t="shared" si="0"/>
        <v>90</v>
      </c>
      <c r="AC32" s="17">
        <f>AB32-LARGE((H32,J32,L32,N32,W32,X32,Y32,Z32,AA32),1)-LARGE((H32,J32,L32,N32,W32,X32,Y32,Z32,AA32),2)-LARGE((H32,J32,L32,N32,W32,X32,Y32,Z32,AA32),3)</f>
        <v>60</v>
      </c>
    </row>
    <row r="33" spans="4:23" ht="12.75">
      <c r="D33" s="49"/>
      <c r="F33" s="40"/>
      <c r="H33" s="50"/>
      <c r="I33" s="40"/>
      <c r="J33" s="41"/>
      <c r="K33" s="41"/>
      <c r="L33" s="41"/>
      <c r="M33" s="41"/>
      <c r="N33" s="41"/>
      <c r="W33" s="41"/>
    </row>
  </sheetData>
  <sheetProtection selectLockedCells="1" selectUnlockedCells="1"/>
  <mergeCells count="11">
    <mergeCell ref="Q2:R2"/>
    <mergeCell ref="S2:T2"/>
    <mergeCell ref="U2:V2"/>
    <mergeCell ref="AB2:AB3"/>
    <mergeCell ref="AC2:AC3"/>
    <mergeCell ref="C1:AB1"/>
    <mergeCell ref="C2:C3"/>
    <mergeCell ref="D2:D3"/>
    <mergeCell ref="E2:E3"/>
    <mergeCell ref="F2:F3"/>
    <mergeCell ref="O2:P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B1:S45"/>
  <sheetViews>
    <sheetView zoomScalePageLayoutView="0" workbookViewId="0" topLeftCell="B1">
      <selection activeCell="H2" sqref="H1:H16384"/>
    </sheetView>
  </sheetViews>
  <sheetFormatPr defaultColWidth="9.140625" defaultRowHeight="15"/>
  <cols>
    <col min="1" max="1" width="0.85546875" style="1" customWidth="1"/>
    <col min="2" max="2" width="4.421875" style="1" customWidth="1"/>
    <col min="3" max="3" width="24.7109375" style="1" customWidth="1"/>
    <col min="4" max="4" width="20.7109375" style="7" customWidth="1"/>
    <col min="5" max="5" width="10.7109375" style="7" customWidth="1"/>
    <col min="6" max="6" width="0" style="1" hidden="1" customWidth="1"/>
    <col min="7" max="7" width="8.7109375" style="123" customWidth="1"/>
    <col min="8" max="9" width="8.7109375" style="16" customWidth="1"/>
    <col min="10" max="10" width="0" style="1" hidden="1" customWidth="1"/>
    <col min="11" max="11" width="8.7109375" style="16" customWidth="1"/>
    <col min="12" max="12" width="8.7109375" style="1" customWidth="1"/>
    <col min="13" max="14" width="8.7109375" style="112" customWidth="1"/>
    <col min="15" max="16" width="8.7109375" style="16" customWidth="1"/>
    <col min="17" max="17" width="9.421875" style="1" customWidth="1"/>
    <col min="18" max="16384" width="9.140625" style="1" customWidth="1"/>
  </cols>
  <sheetData>
    <row r="1" spans="2:18" ht="41.25" customHeight="1">
      <c r="B1" s="149" t="s">
        <v>524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78"/>
    </row>
    <row r="2" spans="2:18" ht="30.75" customHeight="1">
      <c r="B2" s="158" t="s">
        <v>1</v>
      </c>
      <c r="C2" s="145" t="s">
        <v>2</v>
      </c>
      <c r="D2" s="145" t="s">
        <v>4</v>
      </c>
      <c r="E2" s="144" t="s">
        <v>3</v>
      </c>
      <c r="F2" s="124" t="s">
        <v>193</v>
      </c>
      <c r="G2" s="80" t="s">
        <v>5</v>
      </c>
      <c r="H2" s="80" t="s">
        <v>6</v>
      </c>
      <c r="I2" s="80" t="s">
        <v>7</v>
      </c>
      <c r="J2" s="80" t="s">
        <v>8</v>
      </c>
      <c r="K2" s="80" t="s">
        <v>8</v>
      </c>
      <c r="L2" s="80" t="s">
        <v>9</v>
      </c>
      <c r="M2" s="80" t="s">
        <v>10</v>
      </c>
      <c r="N2" s="80" t="s">
        <v>11</v>
      </c>
      <c r="O2" s="71" t="s">
        <v>12</v>
      </c>
      <c r="P2" s="71" t="s">
        <v>13</v>
      </c>
      <c r="Q2" s="159" t="s">
        <v>525</v>
      </c>
      <c r="R2" s="140" t="s">
        <v>16</v>
      </c>
    </row>
    <row r="3" spans="2:18" ht="15.75" customHeight="1">
      <c r="B3" s="158"/>
      <c r="C3" s="145"/>
      <c r="D3" s="145"/>
      <c r="E3" s="144"/>
      <c r="F3" s="8" t="s">
        <v>196</v>
      </c>
      <c r="G3" s="14" t="s">
        <v>17</v>
      </c>
      <c r="H3" s="14" t="s">
        <v>18</v>
      </c>
      <c r="I3" s="8" t="s">
        <v>18</v>
      </c>
      <c r="J3" s="8" t="s">
        <v>18</v>
      </c>
      <c r="K3" s="8" t="s">
        <v>18</v>
      </c>
      <c r="L3" s="8" t="s">
        <v>18</v>
      </c>
      <c r="M3" s="15" t="s">
        <v>18</v>
      </c>
      <c r="N3" s="8" t="s">
        <v>18</v>
      </c>
      <c r="O3" s="15" t="s">
        <v>18</v>
      </c>
      <c r="P3" s="15" t="s">
        <v>17</v>
      </c>
      <c r="Q3" s="159"/>
      <c r="R3" s="140"/>
    </row>
    <row r="4" spans="2:19" ht="13.5" customHeight="1">
      <c r="B4" s="56">
        <v>1</v>
      </c>
      <c r="C4" s="61" t="s">
        <v>526</v>
      </c>
      <c r="D4" s="64" t="s">
        <v>22</v>
      </c>
      <c r="E4" s="65">
        <v>2002</v>
      </c>
      <c r="F4" s="3"/>
      <c r="G4" s="72">
        <v>1.457</v>
      </c>
      <c r="H4" s="125">
        <v>1.253</v>
      </c>
      <c r="I4" s="58">
        <v>2.179</v>
      </c>
      <c r="J4" s="2">
        <v>24.12</v>
      </c>
      <c r="K4" s="58">
        <v>1.495</v>
      </c>
      <c r="L4" s="125">
        <v>1</v>
      </c>
      <c r="M4" s="5">
        <v>1.771</v>
      </c>
      <c r="N4" s="116">
        <v>1.258</v>
      </c>
      <c r="O4" s="125">
        <v>1</v>
      </c>
      <c r="P4" s="125">
        <v>1</v>
      </c>
      <c r="Q4" s="17">
        <f aca="true" t="shared" si="0" ref="Q4:Q29">G4+H4+I4+K4+L4+M4+N4+O4+P4</f>
        <v>12.413</v>
      </c>
      <c r="R4" s="92">
        <f>Q4-LARGE((G4,H4,I4,K4,L4,M4,N4,O4,P4),1)-LARGE((G4,H4,I4,K4,L4,M4,N4,O4,P4),2)-LARGE((G4,H4,I4,K4,L4,M4,N4,O4,P4),3)</f>
        <v>6.968000000000001</v>
      </c>
      <c r="S4" s="1" t="s">
        <v>623</v>
      </c>
    </row>
    <row r="5" spans="2:19" ht="13.5" customHeight="1">
      <c r="B5" s="56">
        <v>2</v>
      </c>
      <c r="C5" s="61" t="s">
        <v>532</v>
      </c>
      <c r="D5" s="64" t="s">
        <v>501</v>
      </c>
      <c r="E5" s="65">
        <v>2003</v>
      </c>
      <c r="F5" s="2"/>
      <c r="G5" s="72">
        <v>1.237</v>
      </c>
      <c r="H5" s="125">
        <v>1.21</v>
      </c>
      <c r="I5" s="125">
        <v>1.53</v>
      </c>
      <c r="J5" s="126"/>
      <c r="K5" s="58">
        <v>10</v>
      </c>
      <c r="L5" s="125">
        <v>1.122</v>
      </c>
      <c r="M5" s="116">
        <v>1.207</v>
      </c>
      <c r="N5" s="5">
        <v>10</v>
      </c>
      <c r="O5" s="125">
        <v>1</v>
      </c>
      <c r="P5" s="58">
        <v>10</v>
      </c>
      <c r="Q5" s="17">
        <f t="shared" si="0"/>
        <v>37.306</v>
      </c>
      <c r="R5" s="92">
        <f>Q5-LARGE((G5,H5,I5,K5,L5,M5,N5,O5,P5),1)-LARGE((G5,H5,I5,K5,L5,M5,N5,O5,P5),2)-LARGE((G5,H5,I5,K5,L5,M5,N5,O5,P5),3)</f>
        <v>7.305999999999997</v>
      </c>
      <c r="S5" s="1" t="s">
        <v>624</v>
      </c>
    </row>
    <row r="6" spans="2:19" ht="13.5" customHeight="1">
      <c r="B6" s="56">
        <v>3</v>
      </c>
      <c r="C6" s="61" t="s">
        <v>527</v>
      </c>
      <c r="D6" s="64" t="s">
        <v>20</v>
      </c>
      <c r="E6" s="65">
        <v>2002</v>
      </c>
      <c r="F6" s="3"/>
      <c r="G6" s="72">
        <v>1.859</v>
      </c>
      <c r="H6" s="125">
        <v>1</v>
      </c>
      <c r="I6" s="125">
        <v>1.3</v>
      </c>
      <c r="J6" s="127">
        <v>22.28</v>
      </c>
      <c r="K6" s="125">
        <v>1.381</v>
      </c>
      <c r="L6" s="125">
        <v>1.051</v>
      </c>
      <c r="M6" s="116">
        <v>1.099</v>
      </c>
      <c r="N6" s="5">
        <v>10</v>
      </c>
      <c r="O6" s="58">
        <v>10</v>
      </c>
      <c r="P6" s="58">
        <v>10</v>
      </c>
      <c r="Q6" s="17">
        <f t="shared" si="0"/>
        <v>37.69</v>
      </c>
      <c r="R6" s="92">
        <f>Q6-LARGE((G6,H6,I6,K6,L6,M6,N6,O6,P6),1)-LARGE((G6,H6,I6,K6,L6,M6,N6,O6,P6),2)-LARGE((G6,H6,I6,K6,L6,M6,N6,O6,P6),3)</f>
        <v>7.689999999999998</v>
      </c>
      <c r="S6" s="1" t="s">
        <v>625</v>
      </c>
    </row>
    <row r="7" spans="2:18" ht="13.5" customHeight="1">
      <c r="B7" s="56">
        <v>4</v>
      </c>
      <c r="C7" s="61" t="s">
        <v>528</v>
      </c>
      <c r="D7" s="64" t="s">
        <v>496</v>
      </c>
      <c r="E7" s="65">
        <v>2002</v>
      </c>
      <c r="F7" s="63"/>
      <c r="G7" s="4">
        <v>10</v>
      </c>
      <c r="H7" s="58">
        <v>1.988</v>
      </c>
      <c r="I7" s="58">
        <v>1.785</v>
      </c>
      <c r="J7" s="2">
        <v>18.59</v>
      </c>
      <c r="K7" s="58">
        <v>1.153</v>
      </c>
      <c r="L7" s="58">
        <v>1.016</v>
      </c>
      <c r="M7" s="4">
        <v>1.534</v>
      </c>
      <c r="N7" s="5">
        <v>1.13</v>
      </c>
      <c r="O7" s="58">
        <v>1.094</v>
      </c>
      <c r="P7" s="58">
        <v>10</v>
      </c>
      <c r="Q7" s="17">
        <f t="shared" si="0"/>
        <v>29.7</v>
      </c>
      <c r="R7" s="103">
        <f>Q7-LARGE((G7,H7,I7,K7,L7,M7,N7,O7,P7),1)-LARGE((G7,H7,I7,K7,L7,M7,N7,O7,P7),2)-LARGE((G7,H7,I7,K7,L7,M7,N7,O7,P7),3)</f>
        <v>7.712</v>
      </c>
    </row>
    <row r="8" spans="2:18" ht="13.5" customHeight="1">
      <c r="B8" s="56">
        <v>5</v>
      </c>
      <c r="C8" s="61" t="s">
        <v>529</v>
      </c>
      <c r="D8" s="64" t="s">
        <v>496</v>
      </c>
      <c r="E8" s="65">
        <v>2002</v>
      </c>
      <c r="F8" s="63"/>
      <c r="G8" s="4">
        <v>1.529</v>
      </c>
      <c r="H8" s="58">
        <v>1.988</v>
      </c>
      <c r="I8" s="58">
        <v>10</v>
      </c>
      <c r="J8" s="2">
        <v>16.4</v>
      </c>
      <c r="K8" s="58">
        <v>1.017</v>
      </c>
      <c r="L8" s="58">
        <v>1.016</v>
      </c>
      <c r="M8" s="4">
        <v>10</v>
      </c>
      <c r="N8" s="5">
        <v>1.13</v>
      </c>
      <c r="O8" s="58">
        <v>1.094</v>
      </c>
      <c r="P8" s="58">
        <v>10</v>
      </c>
      <c r="Q8" s="17">
        <f t="shared" si="0"/>
        <v>37.774</v>
      </c>
      <c r="R8" s="103">
        <f>Q8-LARGE((G8,H8,I8,K8,L8,M8,N8,O8,P8),1)-LARGE((G8,H8,I8,K8,L8,M8,N8,O8,P8),2)-LARGE((G8,H8,I8,K8,L8,M8,N8,O8,P8),3)</f>
        <v>7.774000000000001</v>
      </c>
    </row>
    <row r="9" spans="2:18" ht="13.5" customHeight="1">
      <c r="B9" s="56">
        <v>6</v>
      </c>
      <c r="C9" s="61" t="s">
        <v>530</v>
      </c>
      <c r="D9" s="64" t="s">
        <v>501</v>
      </c>
      <c r="E9" s="65">
        <v>2003</v>
      </c>
      <c r="F9" s="2"/>
      <c r="G9" s="4">
        <v>1.804</v>
      </c>
      <c r="H9" s="58">
        <v>1.21</v>
      </c>
      <c r="I9" s="58">
        <v>1.751</v>
      </c>
      <c r="J9" s="126"/>
      <c r="K9" s="58">
        <v>10</v>
      </c>
      <c r="L9" s="58">
        <v>1.321</v>
      </c>
      <c r="M9" s="5">
        <v>1.484</v>
      </c>
      <c r="N9" s="5">
        <v>10</v>
      </c>
      <c r="O9" s="58">
        <v>1</v>
      </c>
      <c r="P9" s="58">
        <v>10</v>
      </c>
      <c r="Q9" s="17">
        <f t="shared" si="0"/>
        <v>38.57</v>
      </c>
      <c r="R9" s="103">
        <f>Q9-LARGE((G9,H9,I9,K9,L9,M9,N9,O9,P9),1)-LARGE((G9,H9,I9,K9,L9,M9,N9,O9,P9),2)-LARGE((G9,H9,I9,K9,L9,M9,N9,O9,P9),3)</f>
        <v>8.57</v>
      </c>
    </row>
    <row r="10" spans="2:18" ht="13.5" customHeight="1">
      <c r="B10" s="56">
        <v>7</v>
      </c>
      <c r="C10" s="61" t="s">
        <v>531</v>
      </c>
      <c r="D10" s="64" t="s">
        <v>29</v>
      </c>
      <c r="E10" s="65">
        <v>2002</v>
      </c>
      <c r="F10" s="3"/>
      <c r="G10" s="4">
        <v>1.707</v>
      </c>
      <c r="H10" s="58">
        <v>2.296</v>
      </c>
      <c r="I10" s="58">
        <v>2.601</v>
      </c>
      <c r="J10" s="2"/>
      <c r="K10" s="58">
        <v>10</v>
      </c>
      <c r="L10" s="58">
        <v>1.417</v>
      </c>
      <c r="M10" s="5">
        <v>2.019</v>
      </c>
      <c r="N10" s="5">
        <v>10</v>
      </c>
      <c r="O10" s="58">
        <v>1.879</v>
      </c>
      <c r="P10" s="58">
        <v>10</v>
      </c>
      <c r="Q10" s="17">
        <f t="shared" si="0"/>
        <v>41.919</v>
      </c>
      <c r="R10" s="103">
        <f>Q10-LARGE((G10,H10,I10,K10,L10,M10,N10,O10,P10),1)-LARGE((G10,H10,I10,K10,L10,M10,N10,O10,P10),2)-LARGE((G10,H10,I10,K10,L10,M10,N10,O10,P10),3)</f>
        <v>11.918999999999997</v>
      </c>
    </row>
    <row r="11" spans="2:18" ht="13.5" customHeight="1">
      <c r="B11" s="56">
        <v>8</v>
      </c>
      <c r="C11" s="61" t="s">
        <v>533</v>
      </c>
      <c r="D11" s="64" t="s">
        <v>501</v>
      </c>
      <c r="E11" s="65">
        <v>2003</v>
      </c>
      <c r="F11" s="2"/>
      <c r="G11" s="4">
        <v>1.721</v>
      </c>
      <c r="H11" s="58">
        <v>1.21</v>
      </c>
      <c r="I11" s="58">
        <v>2.159</v>
      </c>
      <c r="J11" s="126"/>
      <c r="K11" s="58">
        <v>10</v>
      </c>
      <c r="L11" s="58">
        <v>1.494</v>
      </c>
      <c r="M11" s="5">
        <v>10</v>
      </c>
      <c r="N11" s="5">
        <v>10</v>
      </c>
      <c r="O11" s="58">
        <v>1</v>
      </c>
      <c r="P11" s="58">
        <v>10</v>
      </c>
      <c r="Q11" s="17">
        <f t="shared" si="0"/>
        <v>47.584</v>
      </c>
      <c r="R11" s="103">
        <f>Q11-LARGE((G11,H11,I11,K11,L11,M11,N11,O11,P11),1)-LARGE((G11,H11,I11,K11,L11,M11,N11,O11,P11),2)-LARGE((G11,H11,I11,K11,L11,M11,N11,O11,P11),3)</f>
        <v>17.584000000000003</v>
      </c>
    </row>
    <row r="12" spans="2:18" ht="13.5" customHeight="1">
      <c r="B12" s="56">
        <v>9</v>
      </c>
      <c r="C12" s="61" t="s">
        <v>534</v>
      </c>
      <c r="D12" s="64" t="s">
        <v>29</v>
      </c>
      <c r="E12" s="65">
        <v>2002</v>
      </c>
      <c r="F12" s="3"/>
      <c r="G12" s="4">
        <v>1.955</v>
      </c>
      <c r="H12" s="58">
        <v>2.296</v>
      </c>
      <c r="I12" s="58">
        <v>10</v>
      </c>
      <c r="J12" s="2">
        <v>34.72</v>
      </c>
      <c r="K12" s="58">
        <v>2.157</v>
      </c>
      <c r="L12" s="58">
        <v>10</v>
      </c>
      <c r="M12" s="5">
        <v>2.019</v>
      </c>
      <c r="N12" s="5">
        <v>10</v>
      </c>
      <c r="O12" s="58">
        <v>1.879</v>
      </c>
      <c r="P12" s="58">
        <v>10</v>
      </c>
      <c r="Q12" s="17">
        <f t="shared" si="0"/>
        <v>50.306</v>
      </c>
      <c r="R12" s="103">
        <f>Q12-LARGE((G12,H12,I12,K12,L12,M12,N12,O12,P12),1)-LARGE((G12,H12,I12,K12,L12,M12,N12,O12,P12),2)-LARGE((G12,H12,I12,K12,L12,M12,N12,O12,P12),3)</f>
        <v>20.305999999999997</v>
      </c>
    </row>
    <row r="13" spans="2:18" ht="13.5" customHeight="1">
      <c r="B13" s="56">
        <v>10</v>
      </c>
      <c r="C13" s="61" t="s">
        <v>535</v>
      </c>
      <c r="D13" s="64" t="s">
        <v>60</v>
      </c>
      <c r="E13" s="65">
        <v>2002</v>
      </c>
      <c r="F13" s="3"/>
      <c r="G13" s="4">
        <v>3.183</v>
      </c>
      <c r="H13" s="58">
        <v>1</v>
      </c>
      <c r="I13" s="58">
        <v>10</v>
      </c>
      <c r="J13" s="2">
        <v>23.75</v>
      </c>
      <c r="K13" s="58">
        <v>1.472</v>
      </c>
      <c r="L13" s="58">
        <v>10</v>
      </c>
      <c r="M13" s="5">
        <v>3.064</v>
      </c>
      <c r="N13" s="5">
        <v>4.63</v>
      </c>
      <c r="O13" s="58">
        <v>10</v>
      </c>
      <c r="P13" s="58">
        <v>10</v>
      </c>
      <c r="Q13" s="17">
        <f t="shared" si="0"/>
        <v>53.349000000000004</v>
      </c>
      <c r="R13" s="103">
        <f>Q13-LARGE((G13,H13,I13,K13,L13,M13,N13,O13,P13),1)-LARGE((G13,H13,I13,K13,L13,M13,N13,O13,P13),2)-LARGE((G13,H13,I13,K13,L13,M13,N13,O13,P13),3)</f>
        <v>23.349000000000004</v>
      </c>
    </row>
    <row r="14" spans="2:18" ht="13.5" customHeight="1">
      <c r="B14" s="56">
        <v>11</v>
      </c>
      <c r="C14" s="61" t="s">
        <v>536</v>
      </c>
      <c r="D14" s="64" t="s">
        <v>162</v>
      </c>
      <c r="E14" s="65">
        <v>2003</v>
      </c>
      <c r="F14" s="59"/>
      <c r="G14" s="4">
        <v>10</v>
      </c>
      <c r="H14" s="58">
        <v>10</v>
      </c>
      <c r="I14" s="58">
        <v>10</v>
      </c>
      <c r="J14" s="2">
        <v>19.57</v>
      </c>
      <c r="K14" s="58">
        <v>1.21</v>
      </c>
      <c r="L14" s="58">
        <v>1.154</v>
      </c>
      <c r="M14" s="5">
        <v>10</v>
      </c>
      <c r="N14" s="5">
        <v>1</v>
      </c>
      <c r="O14" s="58">
        <v>1</v>
      </c>
      <c r="P14" s="58">
        <v>10</v>
      </c>
      <c r="Q14" s="17">
        <f t="shared" si="0"/>
        <v>54.364000000000004</v>
      </c>
      <c r="R14" s="103">
        <f>Q14-LARGE((G14,H14,I14,K14,L14,M14,N14,O14,P14),1)-LARGE((G14,H14,I14,K14,L14,M14,N14,O14,P14),2)-LARGE((G14,H14,I14,K14,L14,M14,N14,O14,P14),3)</f>
        <v>24.364000000000004</v>
      </c>
    </row>
    <row r="15" spans="2:18" ht="13.5" customHeight="1">
      <c r="B15" s="56">
        <v>12</v>
      </c>
      <c r="C15" s="101" t="s">
        <v>537</v>
      </c>
      <c r="D15" s="102" t="s">
        <v>88</v>
      </c>
      <c r="E15" s="128">
        <v>2003</v>
      </c>
      <c r="F15" s="59"/>
      <c r="G15" s="4">
        <v>10</v>
      </c>
      <c r="H15" s="58">
        <v>10</v>
      </c>
      <c r="I15" s="58">
        <v>10</v>
      </c>
      <c r="J15" s="2">
        <v>19.04</v>
      </c>
      <c r="K15" s="58">
        <v>1.18</v>
      </c>
      <c r="L15" s="58">
        <v>1.147</v>
      </c>
      <c r="M15" s="5">
        <v>10</v>
      </c>
      <c r="N15" s="5">
        <v>1.53</v>
      </c>
      <c r="O15" s="58">
        <v>1.455</v>
      </c>
      <c r="P15" s="58">
        <v>10</v>
      </c>
      <c r="Q15" s="17">
        <f t="shared" si="0"/>
        <v>55.312</v>
      </c>
      <c r="R15" s="103">
        <f>Q15-LARGE((G15,H15,I15,K15,L15,M15,N15,O15,P15),1)-LARGE((G15,H15,I15,K15,L15,M15,N15,O15,P15),2)-LARGE((G15,H15,I15,K15,L15,M15,N15,O15,P15),3)</f>
        <v>25.311999999999998</v>
      </c>
    </row>
    <row r="16" spans="2:18" ht="13.5" customHeight="1">
      <c r="B16" s="56">
        <v>13</v>
      </c>
      <c r="C16" s="101" t="s">
        <v>538</v>
      </c>
      <c r="D16" s="102" t="s">
        <v>88</v>
      </c>
      <c r="E16" s="128">
        <v>2002</v>
      </c>
      <c r="F16" s="3"/>
      <c r="G16" s="4">
        <v>10</v>
      </c>
      <c r="H16" s="58">
        <v>10</v>
      </c>
      <c r="I16" s="58">
        <v>10</v>
      </c>
      <c r="J16" s="2">
        <v>24.25</v>
      </c>
      <c r="K16" s="58">
        <v>1.503</v>
      </c>
      <c r="L16" s="58">
        <v>1.135</v>
      </c>
      <c r="M16" s="5">
        <v>10</v>
      </c>
      <c r="N16" s="5">
        <v>1.53</v>
      </c>
      <c r="O16" s="58">
        <v>1.455</v>
      </c>
      <c r="P16" s="58">
        <v>10</v>
      </c>
      <c r="Q16" s="17">
        <f t="shared" si="0"/>
        <v>55.623</v>
      </c>
      <c r="R16" s="103">
        <f>Q16-LARGE((G16,H16,I16,K16,L16,M16,N16,O16,P16),1)-LARGE((G16,H16,I16,K16,L16,M16,N16,O16,P16),2)-LARGE((G16,H16,I16,K16,L16,M16,N16,O16,P16),3)</f>
        <v>25.622999999999998</v>
      </c>
    </row>
    <row r="17" spans="2:18" ht="13.5" customHeight="1">
      <c r="B17" s="56">
        <v>14</v>
      </c>
      <c r="C17" s="61" t="s">
        <v>539</v>
      </c>
      <c r="D17" s="64" t="s">
        <v>60</v>
      </c>
      <c r="E17" s="65">
        <v>2002</v>
      </c>
      <c r="F17" s="3"/>
      <c r="G17" s="4">
        <v>1.867</v>
      </c>
      <c r="H17" s="58">
        <v>1.346</v>
      </c>
      <c r="I17" s="58">
        <v>10</v>
      </c>
      <c r="J17" s="2">
        <v>30.65</v>
      </c>
      <c r="K17" s="58">
        <v>1.9</v>
      </c>
      <c r="L17" s="58">
        <v>10</v>
      </c>
      <c r="M17" s="5">
        <v>3.068</v>
      </c>
      <c r="N17" s="5">
        <v>10</v>
      </c>
      <c r="O17" s="58">
        <v>10</v>
      </c>
      <c r="P17" s="58">
        <v>10</v>
      </c>
      <c r="Q17" s="17">
        <f t="shared" si="0"/>
        <v>58.181</v>
      </c>
      <c r="R17" s="103">
        <f>Q17-LARGE((G17,H17,I17,K17,L17,M17,N17,O17,P17),1)-LARGE((G17,H17,I17,K17,L17,M17,N17,O17,P17),2)-LARGE((G17,H17,I17,K17,L17,M17,N17,O17,P17),3)</f>
        <v>28.180999999999997</v>
      </c>
    </row>
    <row r="18" spans="2:18" ht="13.5" customHeight="1">
      <c r="B18" s="56">
        <v>15</v>
      </c>
      <c r="C18" s="101" t="s">
        <v>540</v>
      </c>
      <c r="D18" s="3"/>
      <c r="E18" s="2"/>
      <c r="F18" s="2"/>
      <c r="G18" s="4">
        <v>10</v>
      </c>
      <c r="H18" s="58">
        <v>10</v>
      </c>
      <c r="I18" s="58">
        <v>10</v>
      </c>
      <c r="J18" s="2"/>
      <c r="K18" s="58">
        <v>10</v>
      </c>
      <c r="L18" s="58">
        <v>10</v>
      </c>
      <c r="M18" s="5">
        <v>1</v>
      </c>
      <c r="N18" s="5">
        <v>1</v>
      </c>
      <c r="O18" s="58">
        <v>1</v>
      </c>
      <c r="P18" s="58">
        <v>10</v>
      </c>
      <c r="Q18" s="17">
        <f t="shared" si="0"/>
        <v>63</v>
      </c>
      <c r="R18" s="103">
        <f>Q18-LARGE((G18,H18,I18,K18,L18,M18,N18,O18,P18),1)-LARGE((G18,H18,I18,K18,L18,M18,N18,O18,P18),2)-LARGE((G18,H18,I18,K18,L18,M18,N18,O18,P18),3)</f>
        <v>33</v>
      </c>
    </row>
    <row r="19" spans="2:18" ht="13.5" customHeight="1">
      <c r="B19" s="56">
        <v>16</v>
      </c>
      <c r="C19" s="61" t="s">
        <v>541</v>
      </c>
      <c r="D19" s="64" t="s">
        <v>162</v>
      </c>
      <c r="E19" s="65">
        <v>2002</v>
      </c>
      <c r="F19" s="59"/>
      <c r="G19" s="4">
        <v>10</v>
      </c>
      <c r="H19" s="58">
        <v>10</v>
      </c>
      <c r="I19" s="58">
        <v>10</v>
      </c>
      <c r="J19" s="2">
        <v>21.1</v>
      </c>
      <c r="K19" s="58">
        <v>1.308</v>
      </c>
      <c r="L19" s="58">
        <v>1.237</v>
      </c>
      <c r="M19" s="5">
        <v>1.454</v>
      </c>
      <c r="N19" s="5">
        <v>10</v>
      </c>
      <c r="O19" s="58">
        <v>10</v>
      </c>
      <c r="P19" s="58">
        <v>10</v>
      </c>
      <c r="Q19" s="17">
        <f t="shared" si="0"/>
        <v>63.999</v>
      </c>
      <c r="R19" s="103">
        <f>Q19-LARGE((G19,H19,I19,K19,L19,M19,N19,O19,P19),1)-LARGE((G19,H19,I19,K19,L19,M19,N19,O19,P19),2)-LARGE((G19,H19,I19,K19,L19,M19,N19,O19,P19),3)</f>
        <v>33.999</v>
      </c>
    </row>
    <row r="20" spans="2:18" ht="13.5" customHeight="1">
      <c r="B20" s="56">
        <v>17</v>
      </c>
      <c r="C20" s="61" t="s">
        <v>542</v>
      </c>
      <c r="D20" s="64">
        <v>102</v>
      </c>
      <c r="E20" s="65">
        <v>2003</v>
      </c>
      <c r="F20" s="63"/>
      <c r="G20" s="4">
        <v>10</v>
      </c>
      <c r="H20" s="58">
        <v>1.358</v>
      </c>
      <c r="I20" s="58">
        <v>10</v>
      </c>
      <c r="J20" s="2">
        <v>16.13</v>
      </c>
      <c r="K20" s="58">
        <v>1</v>
      </c>
      <c r="L20" s="58">
        <v>10</v>
      </c>
      <c r="M20" s="4">
        <v>1.65</v>
      </c>
      <c r="N20" s="5">
        <v>10</v>
      </c>
      <c r="O20" s="58">
        <v>10</v>
      </c>
      <c r="P20" s="58">
        <v>10</v>
      </c>
      <c r="Q20" s="17">
        <f t="shared" si="0"/>
        <v>64.00800000000001</v>
      </c>
      <c r="R20" s="103">
        <f>Q20-LARGE((G20,H20,I20,K20,L20,M20,N20,O20,P20),1)-LARGE((G20,H20,I20,K20,L20,M20,N20,O20,P20),2)-LARGE((G20,H20,I20,K20,L20,M20,N20,O20,P20),3)</f>
        <v>34.00800000000001</v>
      </c>
    </row>
    <row r="21" spans="2:18" ht="13.5" customHeight="1">
      <c r="B21" s="56">
        <v>18</v>
      </c>
      <c r="C21" s="61" t="s">
        <v>543</v>
      </c>
      <c r="D21" s="64" t="s">
        <v>22</v>
      </c>
      <c r="E21" s="65">
        <v>2002</v>
      </c>
      <c r="F21" s="3"/>
      <c r="G21" s="4">
        <v>10</v>
      </c>
      <c r="H21" s="58">
        <v>1.253</v>
      </c>
      <c r="I21" s="58">
        <v>10</v>
      </c>
      <c r="J21" s="2">
        <v>33.06</v>
      </c>
      <c r="K21" s="58">
        <v>2.05</v>
      </c>
      <c r="L21" s="58">
        <v>1.391</v>
      </c>
      <c r="M21" s="5">
        <v>10</v>
      </c>
      <c r="N21" s="5">
        <v>10</v>
      </c>
      <c r="O21" s="58">
        <v>10</v>
      </c>
      <c r="P21" s="58">
        <v>10</v>
      </c>
      <c r="Q21" s="17">
        <f t="shared" si="0"/>
        <v>64.694</v>
      </c>
      <c r="R21" s="103">
        <f>Q21-LARGE((G21,H21,I21,K21,L21,M21,N21,O21,P21),1)-LARGE((G21,H21,I21,K21,L21,M21,N21,O21,P21),2)-LARGE((G21,H21,I21,K21,L21,M21,N21,O21,P21),3)</f>
        <v>34.694</v>
      </c>
    </row>
    <row r="22" spans="2:18" ht="13.5" customHeight="1">
      <c r="B22" s="56">
        <v>19</v>
      </c>
      <c r="C22" s="61" t="s">
        <v>544</v>
      </c>
      <c r="D22" s="64" t="s">
        <v>29</v>
      </c>
      <c r="E22" s="65">
        <v>2003</v>
      </c>
      <c r="F22" s="3"/>
      <c r="G22" s="4">
        <v>10</v>
      </c>
      <c r="H22" s="58">
        <v>10</v>
      </c>
      <c r="I22" s="58">
        <v>10</v>
      </c>
      <c r="J22" s="2">
        <v>28.97</v>
      </c>
      <c r="K22" s="58">
        <v>1.796</v>
      </c>
      <c r="L22" s="58">
        <v>1.641</v>
      </c>
      <c r="M22" s="5">
        <v>10</v>
      </c>
      <c r="N22" s="5">
        <v>10</v>
      </c>
      <c r="O22" s="58">
        <v>1.879</v>
      </c>
      <c r="P22" s="58">
        <v>10</v>
      </c>
      <c r="Q22" s="17">
        <f t="shared" si="0"/>
        <v>65.316</v>
      </c>
      <c r="R22" s="103">
        <f>Q22-LARGE((G22,H22,I22,K22,L22,M22,N22,O22,P22),1)-LARGE((G22,H22,I22,K22,L22,M22,N22,O22,P22),2)-LARGE((G22,H22,I22,K22,L22,M22,N22,O22,P22),3)</f>
        <v>35.316</v>
      </c>
    </row>
    <row r="23" spans="2:18" ht="13.5" customHeight="1">
      <c r="B23" s="56">
        <v>20</v>
      </c>
      <c r="C23" s="61" t="s">
        <v>545</v>
      </c>
      <c r="D23" s="64" t="s">
        <v>29</v>
      </c>
      <c r="E23" s="65">
        <v>2002</v>
      </c>
      <c r="F23" s="3"/>
      <c r="G23" s="4">
        <v>10</v>
      </c>
      <c r="H23" s="58">
        <v>2.296</v>
      </c>
      <c r="I23" s="58">
        <v>10</v>
      </c>
      <c r="J23" s="2">
        <v>26.59</v>
      </c>
      <c r="K23" s="58">
        <v>1.644</v>
      </c>
      <c r="L23" s="58">
        <v>10</v>
      </c>
      <c r="M23" s="5">
        <v>10</v>
      </c>
      <c r="N23" s="5">
        <v>10</v>
      </c>
      <c r="O23" s="58">
        <v>1.879</v>
      </c>
      <c r="P23" s="58">
        <v>10</v>
      </c>
      <c r="Q23" s="17">
        <f t="shared" si="0"/>
        <v>65.81899999999999</v>
      </c>
      <c r="R23" s="103">
        <f>Q23-LARGE((G23,H23,I23,K23,L23,M23,N23,O23,P23),1)-LARGE((G23,H23,I23,K23,L23,M23,N23,O23,P23),2)-LARGE((G23,H23,I23,K23,L23,M23,N23,O23,P23),3)</f>
        <v>35.81899999999999</v>
      </c>
    </row>
    <row r="24" spans="2:18" ht="13.5" customHeight="1">
      <c r="B24" s="56">
        <v>21</v>
      </c>
      <c r="C24" s="61" t="s">
        <v>546</v>
      </c>
      <c r="D24" s="64"/>
      <c r="E24" s="65"/>
      <c r="F24" s="2"/>
      <c r="G24" s="4">
        <v>2.86</v>
      </c>
      <c r="H24" s="58">
        <v>1</v>
      </c>
      <c r="I24" s="58">
        <v>10</v>
      </c>
      <c r="J24" s="126"/>
      <c r="K24" s="58">
        <v>10</v>
      </c>
      <c r="L24" s="58">
        <v>10</v>
      </c>
      <c r="M24" s="5">
        <v>10</v>
      </c>
      <c r="N24" s="5">
        <v>4.63</v>
      </c>
      <c r="O24" s="58">
        <v>10</v>
      </c>
      <c r="P24" s="58">
        <v>10</v>
      </c>
      <c r="Q24" s="17">
        <f t="shared" si="0"/>
        <v>68.49000000000001</v>
      </c>
      <c r="R24" s="103">
        <f>Q24-LARGE((G24,H24,I24,K24,L24,M24,N24,O24,P24),1)-LARGE((G24,H24,I24,K24,L24,M24,N24,O24,P24),2)-LARGE((G24,H24,I24,K24,L24,M24,N24,O24,P24),3)</f>
        <v>38.49000000000001</v>
      </c>
    </row>
    <row r="25" spans="2:18" ht="13.5" customHeight="1">
      <c r="B25" s="56">
        <v>22</v>
      </c>
      <c r="C25" s="101" t="s">
        <v>547</v>
      </c>
      <c r="D25" s="3">
        <v>80</v>
      </c>
      <c r="E25" s="128">
        <v>2002</v>
      </c>
      <c r="F25" s="2"/>
      <c r="G25" s="4">
        <v>10</v>
      </c>
      <c r="H25" s="58">
        <v>10</v>
      </c>
      <c r="I25" s="58">
        <v>10</v>
      </c>
      <c r="J25" s="2"/>
      <c r="K25" s="58">
        <v>10</v>
      </c>
      <c r="L25" s="58">
        <v>10</v>
      </c>
      <c r="M25" s="5">
        <v>10</v>
      </c>
      <c r="N25" s="5">
        <v>1.02</v>
      </c>
      <c r="O25" s="58">
        <v>1.006</v>
      </c>
      <c r="P25" s="58">
        <v>10</v>
      </c>
      <c r="Q25" s="17">
        <f t="shared" si="0"/>
        <v>72.02600000000001</v>
      </c>
      <c r="R25" s="103">
        <f>Q25-LARGE((G25,H25,I25,K25,L25,M25,N25,O25,P25),1)-LARGE((G25,H25,I25,K25,L25,M25,N25,O25,P25),2)-LARGE((G25,H25,I25,K25,L25,M25,N25,O25,P25),3)</f>
        <v>42.02600000000001</v>
      </c>
    </row>
    <row r="26" spans="2:18" ht="13.5" customHeight="1">
      <c r="B26" s="56">
        <v>23</v>
      </c>
      <c r="C26" s="101" t="s">
        <v>548</v>
      </c>
      <c r="D26" s="3" t="s">
        <v>496</v>
      </c>
      <c r="E26" s="66">
        <v>2002</v>
      </c>
      <c r="F26" s="2"/>
      <c r="G26" s="4">
        <v>10</v>
      </c>
      <c r="H26" s="58">
        <v>10</v>
      </c>
      <c r="I26" s="58">
        <v>10</v>
      </c>
      <c r="J26" s="2"/>
      <c r="K26" s="58">
        <v>10</v>
      </c>
      <c r="L26" s="58">
        <v>10</v>
      </c>
      <c r="M26" s="5">
        <v>10</v>
      </c>
      <c r="N26" s="5">
        <v>1.13</v>
      </c>
      <c r="O26" s="58">
        <v>1.094</v>
      </c>
      <c r="P26" s="58">
        <v>10</v>
      </c>
      <c r="Q26" s="17">
        <f t="shared" si="0"/>
        <v>72.224</v>
      </c>
      <c r="R26" s="103">
        <f>Q26-LARGE((G26,H26,I26,K26,L26,M26,N26,O26,P26),1)-LARGE((G26,H26,I26,K26,L26,M26,N26,O26,P26),2)-LARGE((G26,H26,I26,K26,L26,M26,N26,O26,P26),3)</f>
        <v>42.224000000000004</v>
      </c>
    </row>
    <row r="27" spans="2:18" ht="13.5" customHeight="1">
      <c r="B27" s="56">
        <v>24</v>
      </c>
      <c r="C27" s="61" t="s">
        <v>549</v>
      </c>
      <c r="D27" s="64"/>
      <c r="E27" s="65"/>
      <c r="F27" s="2"/>
      <c r="G27" s="4">
        <v>2.055</v>
      </c>
      <c r="H27" s="58">
        <v>1.309</v>
      </c>
      <c r="I27" s="58">
        <v>10</v>
      </c>
      <c r="J27" s="126"/>
      <c r="K27" s="58">
        <v>10</v>
      </c>
      <c r="L27" s="58">
        <v>10</v>
      </c>
      <c r="M27" s="5">
        <v>10</v>
      </c>
      <c r="N27" s="5">
        <v>10</v>
      </c>
      <c r="O27" s="58">
        <v>10</v>
      </c>
      <c r="P27" s="58">
        <v>10</v>
      </c>
      <c r="Q27" s="17">
        <f t="shared" si="0"/>
        <v>73.364</v>
      </c>
      <c r="R27" s="103">
        <f>Q27-LARGE((G27,H27,I27,K27,L27,M27,N27,O27,P27),1)-LARGE((G27,H27,I27,K27,L27,M27,N27,O27,P27),2)-LARGE((G27,H27,I27,K27,L27,M27,N27,O27,P27),3)</f>
        <v>43.364000000000004</v>
      </c>
    </row>
    <row r="28" spans="2:18" ht="13.5" customHeight="1">
      <c r="B28" s="56">
        <v>25</v>
      </c>
      <c r="C28" s="61" t="s">
        <v>550</v>
      </c>
      <c r="D28" s="64"/>
      <c r="E28" s="65"/>
      <c r="F28" s="2"/>
      <c r="G28" s="4">
        <v>2.447</v>
      </c>
      <c r="H28" s="58">
        <v>1</v>
      </c>
      <c r="I28" s="58">
        <v>10</v>
      </c>
      <c r="J28" s="126"/>
      <c r="K28" s="58">
        <v>10</v>
      </c>
      <c r="L28" s="58">
        <v>10</v>
      </c>
      <c r="M28" s="5">
        <v>10</v>
      </c>
      <c r="N28" s="5">
        <v>10</v>
      </c>
      <c r="O28" s="58">
        <v>10</v>
      </c>
      <c r="P28" s="58">
        <v>10</v>
      </c>
      <c r="Q28" s="17">
        <f t="shared" si="0"/>
        <v>73.447</v>
      </c>
      <c r="R28" s="103">
        <f>Q28-LARGE((G28,H28,I28,K28,L28,M28,N28,O28,P28),1)-LARGE((G28,H28,I28,K28,L28,M28,N28,O28,P28),2)-LARGE((G28,H28,I28,K28,L28,M28,N28,O28,P28),3)</f>
        <v>43.447</v>
      </c>
    </row>
    <row r="29" spans="2:18" ht="13.5" customHeight="1">
      <c r="B29" s="56">
        <v>26</v>
      </c>
      <c r="C29" s="61" t="s">
        <v>551</v>
      </c>
      <c r="D29" s="64"/>
      <c r="E29" s="65"/>
      <c r="F29" s="2"/>
      <c r="G29" s="4">
        <v>2.424</v>
      </c>
      <c r="H29" s="58">
        <v>1.309</v>
      </c>
      <c r="I29" s="58">
        <v>10</v>
      </c>
      <c r="J29" s="126"/>
      <c r="K29" s="58">
        <v>10</v>
      </c>
      <c r="L29" s="58">
        <v>10</v>
      </c>
      <c r="M29" s="5">
        <v>10</v>
      </c>
      <c r="N29" s="5">
        <v>10</v>
      </c>
      <c r="O29" s="58">
        <v>10</v>
      </c>
      <c r="P29" s="58">
        <v>10</v>
      </c>
      <c r="Q29" s="17">
        <f t="shared" si="0"/>
        <v>73.733</v>
      </c>
      <c r="R29" s="103">
        <f>Q29-LARGE((G29,H29,I29,K29,L29,M29,N29,O29,P29),1)-LARGE((G29,H29,I29,K29,L29,M29,N29,O29,P29),2)-LARGE((G29,H29,I29,K29,L29,M29,N29,O29,P29),3)</f>
        <v>43.733000000000004</v>
      </c>
    </row>
    <row r="30" spans="2:18" ht="13.5" customHeight="1">
      <c r="B30" s="56">
        <v>27</v>
      </c>
      <c r="C30" s="61" t="s">
        <v>552</v>
      </c>
      <c r="D30" s="64" t="s">
        <v>32</v>
      </c>
      <c r="E30" s="65">
        <v>2002</v>
      </c>
      <c r="F30" s="3"/>
      <c r="G30" s="4">
        <v>10</v>
      </c>
      <c r="H30" s="58">
        <v>10</v>
      </c>
      <c r="I30" s="58">
        <v>2.417</v>
      </c>
      <c r="J30" s="2">
        <v>27.21</v>
      </c>
      <c r="K30" s="58">
        <v>1.687</v>
      </c>
      <c r="L30" s="58">
        <v>10</v>
      </c>
      <c r="M30" s="5">
        <v>10</v>
      </c>
      <c r="N30" s="5">
        <v>10</v>
      </c>
      <c r="O30" s="58">
        <v>10</v>
      </c>
      <c r="P30" s="58">
        <v>10</v>
      </c>
      <c r="Q30" s="17">
        <f aca="true" t="shared" si="1" ref="Q30:Q45">G30+H30+I30+K30+L30+M30+N30+O30+P30</f>
        <v>74.104</v>
      </c>
      <c r="R30" s="103">
        <f>Q30-LARGE((G30,H30,I30,K30,L30,M30,N30,O30,P30),1)-LARGE((G30,H30,I30,K30,L30,M30,N30,O30,P30),2)-LARGE((G30,H30,I30,K30,L30,M30,N30,O30,P30),3)</f>
        <v>44.104</v>
      </c>
    </row>
    <row r="31" spans="2:18" ht="13.5" customHeight="1">
      <c r="B31" s="56">
        <v>28</v>
      </c>
      <c r="C31" s="61" t="s">
        <v>553</v>
      </c>
      <c r="D31" s="64" t="s">
        <v>60</v>
      </c>
      <c r="E31" s="65">
        <v>2002</v>
      </c>
      <c r="F31" s="3"/>
      <c r="G31" s="4">
        <v>3.25</v>
      </c>
      <c r="H31" s="58">
        <v>1.309</v>
      </c>
      <c r="I31" s="58">
        <v>10</v>
      </c>
      <c r="J31" s="2"/>
      <c r="K31" s="58">
        <v>10</v>
      </c>
      <c r="L31" s="58">
        <v>10</v>
      </c>
      <c r="M31" s="5">
        <v>10</v>
      </c>
      <c r="N31" s="5">
        <v>10</v>
      </c>
      <c r="O31" s="58">
        <v>10</v>
      </c>
      <c r="P31" s="58">
        <v>10</v>
      </c>
      <c r="Q31" s="17">
        <f t="shared" si="1"/>
        <v>74.559</v>
      </c>
      <c r="R31" s="103">
        <f>Q31-LARGE((G31,H31,I31,K31,L31,M31,N31,O31,P31),1)-LARGE((G31,H31,I31,K31,L31,M31,N31,O31,P31),2)-LARGE((G31,H31,I31,K31,L31,M31,N31,O31,P31),3)</f>
        <v>44.559</v>
      </c>
    </row>
    <row r="32" spans="2:18" ht="13.5" customHeight="1">
      <c r="B32" s="56">
        <v>29</v>
      </c>
      <c r="C32" s="61" t="s">
        <v>554</v>
      </c>
      <c r="D32" s="64"/>
      <c r="E32" s="65"/>
      <c r="F32" s="2"/>
      <c r="G32" s="4">
        <v>1.037</v>
      </c>
      <c r="H32" s="58">
        <v>10</v>
      </c>
      <c r="I32" s="58">
        <v>10</v>
      </c>
      <c r="J32" s="126"/>
      <c r="K32" s="58">
        <v>10</v>
      </c>
      <c r="L32" s="58">
        <v>10</v>
      </c>
      <c r="M32" s="5">
        <v>10</v>
      </c>
      <c r="N32" s="5">
        <v>10</v>
      </c>
      <c r="O32" s="58">
        <v>10</v>
      </c>
      <c r="P32" s="58">
        <v>10</v>
      </c>
      <c r="Q32" s="17">
        <f t="shared" si="1"/>
        <v>81.037</v>
      </c>
      <c r="R32" s="103">
        <f>Q32-LARGE((G32,H32,I32,K32,L32,M32,N32,O32,P32),1)-LARGE((G32,H32,I32,K32,L32,M32,N32,O32,P32),2)-LARGE((G32,H32,I32,K32,L32,M32,N32,O32,P32),3)</f>
        <v>51.037000000000006</v>
      </c>
    </row>
    <row r="33" spans="2:18" ht="13.5" customHeight="1">
      <c r="B33" s="56">
        <v>30</v>
      </c>
      <c r="C33" s="101" t="s">
        <v>555</v>
      </c>
      <c r="D33" s="3"/>
      <c r="E33" s="2"/>
      <c r="F33" s="2"/>
      <c r="G33" s="4">
        <v>10</v>
      </c>
      <c r="H33" s="58">
        <v>10</v>
      </c>
      <c r="I33" s="58">
        <v>10</v>
      </c>
      <c r="J33" s="2"/>
      <c r="K33" s="58">
        <v>10</v>
      </c>
      <c r="L33" s="58">
        <v>10</v>
      </c>
      <c r="M33" s="5">
        <v>1.274</v>
      </c>
      <c r="N33" s="5">
        <v>10</v>
      </c>
      <c r="O33" s="58">
        <v>10</v>
      </c>
      <c r="P33" s="58">
        <v>10</v>
      </c>
      <c r="Q33" s="17">
        <f t="shared" si="1"/>
        <v>81.274</v>
      </c>
      <c r="R33" s="103">
        <f>Q33-LARGE((G33,H33,I33,K33,L33,M33,N33,O33,P33),1)-LARGE((G33,H33,I33,K33,L33,M33,N33,O33,P33),2)-LARGE((G33,H33,I33,K33,L33,M33,N33,O33,P33),3)</f>
        <v>51.274</v>
      </c>
    </row>
    <row r="34" spans="2:18" ht="13.5" customHeight="1">
      <c r="B34" s="56">
        <v>31</v>
      </c>
      <c r="C34" s="61" t="s">
        <v>556</v>
      </c>
      <c r="D34" s="64"/>
      <c r="E34" s="65"/>
      <c r="F34" s="2"/>
      <c r="G34" s="4">
        <v>1.396</v>
      </c>
      <c r="H34" s="58">
        <v>10</v>
      </c>
      <c r="I34" s="58">
        <v>10</v>
      </c>
      <c r="J34" s="126"/>
      <c r="K34" s="58">
        <v>10</v>
      </c>
      <c r="L34" s="58">
        <v>10</v>
      </c>
      <c r="M34" s="5">
        <v>10</v>
      </c>
      <c r="N34" s="5">
        <v>10</v>
      </c>
      <c r="O34" s="58">
        <v>10</v>
      </c>
      <c r="P34" s="58">
        <v>10</v>
      </c>
      <c r="Q34" s="17">
        <f t="shared" si="1"/>
        <v>81.396</v>
      </c>
      <c r="R34" s="103">
        <f>Q34-LARGE((G34,H34,I34,K34,L34,M34,N34,O34,P34),1)-LARGE((G34,H34,I34,K34,L34,M34,N34,O34,P34),2)-LARGE((G34,H34,I34,K34,L34,M34,N34,O34,P34),3)</f>
        <v>51.396</v>
      </c>
    </row>
    <row r="35" spans="2:18" ht="13.5" customHeight="1">
      <c r="B35" s="56">
        <v>32</v>
      </c>
      <c r="C35" s="2" t="s">
        <v>557</v>
      </c>
      <c r="D35" s="3">
        <v>265</v>
      </c>
      <c r="E35" s="66"/>
      <c r="F35" s="3"/>
      <c r="G35" s="4">
        <v>10</v>
      </c>
      <c r="H35" s="58">
        <v>10</v>
      </c>
      <c r="I35" s="58">
        <v>10</v>
      </c>
      <c r="J35" s="2">
        <v>23.93</v>
      </c>
      <c r="K35" s="58">
        <v>1.484</v>
      </c>
      <c r="L35" s="58">
        <v>10</v>
      </c>
      <c r="M35" s="5">
        <v>10</v>
      </c>
      <c r="N35" s="5">
        <v>10</v>
      </c>
      <c r="O35" s="58">
        <v>10</v>
      </c>
      <c r="P35" s="58">
        <v>10</v>
      </c>
      <c r="Q35" s="17">
        <f t="shared" si="1"/>
        <v>81.48400000000001</v>
      </c>
      <c r="R35" s="103">
        <f>Q35-LARGE((G35,H35,I35,K35,L35,M35,N35,O35,P35),1)-LARGE((G35,H35,I35,K35,L35,M35,N35,O35,P35),2)-LARGE((G35,H35,I35,K35,L35,M35,N35,O35,P35),3)</f>
        <v>51.48400000000001</v>
      </c>
    </row>
    <row r="36" spans="2:18" ht="13.5" customHeight="1">
      <c r="B36" s="56">
        <v>33</v>
      </c>
      <c r="C36" s="61" t="s">
        <v>558</v>
      </c>
      <c r="D36" s="64">
        <v>101</v>
      </c>
      <c r="E36" s="65">
        <v>2003</v>
      </c>
      <c r="F36" s="3"/>
      <c r="G36" s="4">
        <v>10</v>
      </c>
      <c r="H36" s="58">
        <v>10</v>
      </c>
      <c r="I36" s="58">
        <v>10</v>
      </c>
      <c r="J36" s="2">
        <v>28.06</v>
      </c>
      <c r="K36" s="58">
        <v>1.74</v>
      </c>
      <c r="L36" s="58">
        <v>10</v>
      </c>
      <c r="M36" s="5">
        <v>10</v>
      </c>
      <c r="N36" s="5">
        <v>10</v>
      </c>
      <c r="O36" s="58">
        <v>10</v>
      </c>
      <c r="P36" s="58">
        <v>10</v>
      </c>
      <c r="Q36" s="17">
        <f t="shared" si="1"/>
        <v>81.74</v>
      </c>
      <c r="R36" s="103">
        <f>Q36-LARGE((G36,H36,I36,K36,L36,M36,N36,O36,P36),1)-LARGE((G36,H36,I36,K36,L36,M36,N36,O36,P36),2)-LARGE((G36,H36,I36,K36,L36,M36,N36,O36,P36),3)</f>
        <v>51.739999999999995</v>
      </c>
    </row>
    <row r="37" spans="2:18" ht="13.5" customHeight="1">
      <c r="B37" s="56">
        <v>34</v>
      </c>
      <c r="C37" s="61" t="s">
        <v>559</v>
      </c>
      <c r="D37" s="64">
        <v>101</v>
      </c>
      <c r="E37" s="65">
        <v>2003</v>
      </c>
      <c r="F37" s="3"/>
      <c r="G37" s="4">
        <v>10</v>
      </c>
      <c r="H37" s="58">
        <v>10</v>
      </c>
      <c r="I37" s="58">
        <v>10</v>
      </c>
      <c r="J37" s="2">
        <v>33.59</v>
      </c>
      <c r="K37" s="58">
        <v>2.082</v>
      </c>
      <c r="L37" s="58">
        <v>10</v>
      </c>
      <c r="M37" s="5">
        <v>10</v>
      </c>
      <c r="N37" s="5">
        <v>10</v>
      </c>
      <c r="O37" s="58">
        <v>10</v>
      </c>
      <c r="P37" s="58">
        <v>10</v>
      </c>
      <c r="Q37" s="17">
        <f t="shared" si="1"/>
        <v>82.082</v>
      </c>
      <c r="R37" s="103">
        <f>Q37-LARGE((G37,H37,I37,K37,L37,M37,N37,O37,P37),1)-LARGE((G37,H37,I37,K37,L37,M37,N37,O37,P37),2)-LARGE((G37,H37,I37,K37,L37,M37,N37,O37,P37),3)</f>
        <v>52.081999999999994</v>
      </c>
    </row>
    <row r="38" spans="2:18" ht="13.5" customHeight="1">
      <c r="B38" s="56">
        <v>35</v>
      </c>
      <c r="C38" s="61" t="s">
        <v>560</v>
      </c>
      <c r="D38" s="64" t="s">
        <v>29</v>
      </c>
      <c r="E38" s="65">
        <v>2002</v>
      </c>
      <c r="F38" s="3"/>
      <c r="G38" s="4">
        <v>10</v>
      </c>
      <c r="H38" s="58">
        <v>10</v>
      </c>
      <c r="I38" s="58">
        <v>10</v>
      </c>
      <c r="J38" s="2">
        <v>33.66</v>
      </c>
      <c r="K38" s="58">
        <v>2.087</v>
      </c>
      <c r="L38" s="58">
        <v>10</v>
      </c>
      <c r="M38" s="5">
        <v>10</v>
      </c>
      <c r="N38" s="5">
        <v>10</v>
      </c>
      <c r="O38" s="58">
        <v>10</v>
      </c>
      <c r="P38" s="58">
        <v>10</v>
      </c>
      <c r="Q38" s="17">
        <f t="shared" si="1"/>
        <v>82.087</v>
      </c>
      <c r="R38" s="103">
        <f>Q38-LARGE((G38,H38,I38,K38,L38,M38,N38,O38,P38),1)-LARGE((G38,H38,I38,K38,L38,M38,N38,O38,P38),2)-LARGE((G38,H38,I38,K38,L38,M38,N38,O38,P38),3)</f>
        <v>52.087</v>
      </c>
    </row>
    <row r="39" spans="2:18" ht="13.5" customHeight="1">
      <c r="B39" s="56">
        <v>36</v>
      </c>
      <c r="C39" s="2" t="s">
        <v>561</v>
      </c>
      <c r="D39" s="3" t="s">
        <v>73</v>
      </c>
      <c r="E39" s="66"/>
      <c r="F39" s="3"/>
      <c r="G39" s="4">
        <v>10</v>
      </c>
      <c r="H39" s="58">
        <v>10</v>
      </c>
      <c r="I39" s="58">
        <v>10</v>
      </c>
      <c r="J39" s="2">
        <v>42.93</v>
      </c>
      <c r="K39" s="58">
        <v>2.662</v>
      </c>
      <c r="L39" s="58">
        <v>10</v>
      </c>
      <c r="M39" s="5">
        <v>10</v>
      </c>
      <c r="N39" s="5">
        <v>10</v>
      </c>
      <c r="O39" s="58">
        <v>10</v>
      </c>
      <c r="P39" s="58">
        <v>10</v>
      </c>
      <c r="Q39" s="17">
        <f t="shared" si="1"/>
        <v>82.662</v>
      </c>
      <c r="R39" s="103">
        <f>Q39-LARGE((G39,H39,I39,K39,L39,M39,N39,O39,P39),1)-LARGE((G39,H39,I39,K39,L39,M39,N39,O39,P39),2)-LARGE((G39,H39,I39,K39,L39,M39,N39,O39,P39),3)</f>
        <v>52.662000000000006</v>
      </c>
    </row>
    <row r="40" spans="2:18" ht="13.5" customHeight="1">
      <c r="B40" s="56">
        <v>37</v>
      </c>
      <c r="C40" s="61" t="s">
        <v>481</v>
      </c>
      <c r="D40" s="64" t="s">
        <v>73</v>
      </c>
      <c r="E40" s="65">
        <v>2003</v>
      </c>
      <c r="F40" s="3"/>
      <c r="G40" s="4">
        <v>10</v>
      </c>
      <c r="H40" s="58">
        <v>10</v>
      </c>
      <c r="I40" s="58">
        <v>10</v>
      </c>
      <c r="J40" s="2">
        <v>43.71</v>
      </c>
      <c r="K40" s="58">
        <v>2.71</v>
      </c>
      <c r="L40" s="58">
        <v>10</v>
      </c>
      <c r="M40" s="5">
        <v>10</v>
      </c>
      <c r="N40" s="5">
        <v>10</v>
      </c>
      <c r="O40" s="58">
        <v>10</v>
      </c>
      <c r="P40" s="58">
        <v>10</v>
      </c>
      <c r="Q40" s="17">
        <f t="shared" si="1"/>
        <v>82.71000000000001</v>
      </c>
      <c r="R40" s="103">
        <f>Q40-LARGE((G40,H40,I40,K40,L40,M40,N40,O40,P40),1)-LARGE((G40,H40,I40,K40,L40,M40,N40,O40,P40),2)-LARGE((G40,H40,I40,K40,L40,M40,N40,O40,P40),3)</f>
        <v>52.71000000000001</v>
      </c>
    </row>
    <row r="41" spans="2:18" ht="13.5" customHeight="1">
      <c r="B41" s="56">
        <v>38</v>
      </c>
      <c r="C41" s="61" t="s">
        <v>562</v>
      </c>
      <c r="D41" s="64"/>
      <c r="E41" s="65"/>
      <c r="F41" s="2"/>
      <c r="G41" s="4">
        <v>2.714</v>
      </c>
      <c r="H41" s="58">
        <v>10</v>
      </c>
      <c r="I41" s="58">
        <v>10</v>
      </c>
      <c r="J41" s="126"/>
      <c r="K41" s="58">
        <v>10</v>
      </c>
      <c r="L41" s="58">
        <v>10</v>
      </c>
      <c r="M41" s="5">
        <v>10</v>
      </c>
      <c r="N41" s="5">
        <v>10</v>
      </c>
      <c r="O41" s="58">
        <v>10</v>
      </c>
      <c r="P41" s="58">
        <v>10</v>
      </c>
      <c r="Q41" s="17">
        <f t="shared" si="1"/>
        <v>82.714</v>
      </c>
      <c r="R41" s="103">
        <f>Q41-LARGE((G41,H41,I41,K41,L41,M41,N41,O41,P41),1)-LARGE((G41,H41,I41,K41,L41,M41,N41,O41,P41),2)-LARGE((G41,H41,I41,K41,L41,M41,N41,O41,P41),3)</f>
        <v>52.714</v>
      </c>
    </row>
    <row r="42" spans="2:18" ht="13.5" customHeight="1">
      <c r="B42" s="56">
        <v>39</v>
      </c>
      <c r="C42" s="61" t="s">
        <v>563</v>
      </c>
      <c r="D42" s="64" t="s">
        <v>60</v>
      </c>
      <c r="E42" s="65">
        <v>2002</v>
      </c>
      <c r="F42" s="3"/>
      <c r="G42" s="4">
        <v>10</v>
      </c>
      <c r="H42" s="58">
        <v>10</v>
      </c>
      <c r="I42" s="58">
        <v>10</v>
      </c>
      <c r="J42" s="2"/>
      <c r="K42" s="58">
        <v>10</v>
      </c>
      <c r="L42" s="58">
        <v>10</v>
      </c>
      <c r="M42" s="5">
        <v>10</v>
      </c>
      <c r="N42" s="5">
        <v>4.63</v>
      </c>
      <c r="O42" s="58">
        <v>10</v>
      </c>
      <c r="P42" s="58">
        <v>10</v>
      </c>
      <c r="Q42" s="17">
        <f t="shared" si="1"/>
        <v>84.63</v>
      </c>
      <c r="R42" s="103">
        <f>Q42-LARGE((G42,H42,I42,K42,L42,M42,N42,O42,P42),1)-LARGE((G42,H42,I42,K42,L42,M42,N42,O42,P42),2)-LARGE((G42,H42,I42,K42,L42,M42,N42,O42,P42),3)</f>
        <v>54.629999999999995</v>
      </c>
    </row>
    <row r="43" spans="2:18" ht="13.5" customHeight="1">
      <c r="B43" s="56">
        <v>40</v>
      </c>
      <c r="C43" s="61" t="s">
        <v>459</v>
      </c>
      <c r="D43" s="64" t="s">
        <v>58</v>
      </c>
      <c r="E43" s="65">
        <v>2003</v>
      </c>
      <c r="F43" s="3"/>
      <c r="G43" s="4">
        <v>10</v>
      </c>
      <c r="H43" s="58">
        <v>10</v>
      </c>
      <c r="I43" s="58">
        <v>10</v>
      </c>
      <c r="J43" s="2"/>
      <c r="K43" s="58">
        <v>10</v>
      </c>
      <c r="L43" s="58">
        <v>10</v>
      </c>
      <c r="M43" s="5">
        <v>10</v>
      </c>
      <c r="N43" s="5">
        <v>10</v>
      </c>
      <c r="O43" s="58">
        <v>10</v>
      </c>
      <c r="P43" s="58">
        <v>10</v>
      </c>
      <c r="Q43" s="17">
        <f t="shared" si="1"/>
        <v>90</v>
      </c>
      <c r="R43" s="103">
        <f>Q43-LARGE((G43,H43,I43,K43,L43,M43,N43,O43,P43),1)-LARGE((G43,H43,I43,K43,L43,M43,N43,O43,P43),2)-LARGE((G43,H43,I43,K43,L43,M43,N43,O43,P43),3)</f>
        <v>60</v>
      </c>
    </row>
    <row r="44" spans="2:18" ht="13.5" customHeight="1">
      <c r="B44" s="56">
        <v>41</v>
      </c>
      <c r="C44" s="61" t="s">
        <v>564</v>
      </c>
      <c r="D44" s="64">
        <v>101</v>
      </c>
      <c r="E44" s="65">
        <v>2002</v>
      </c>
      <c r="F44" s="3"/>
      <c r="G44" s="4">
        <v>10</v>
      </c>
      <c r="H44" s="58">
        <v>10</v>
      </c>
      <c r="I44" s="58">
        <v>10</v>
      </c>
      <c r="J44" s="2"/>
      <c r="K44" s="58">
        <v>10</v>
      </c>
      <c r="L44" s="58">
        <v>10</v>
      </c>
      <c r="M44" s="5">
        <v>10</v>
      </c>
      <c r="N44" s="5">
        <v>10</v>
      </c>
      <c r="O44" s="58">
        <v>10</v>
      </c>
      <c r="P44" s="58">
        <v>10</v>
      </c>
      <c r="Q44" s="17">
        <f t="shared" si="1"/>
        <v>90</v>
      </c>
      <c r="R44" s="103">
        <f>Q44-LARGE((G44,H44,I44,K44,L44,M44,N44,O44,P44),1)-LARGE((G44,H44,I44,K44,L44,M44,N44,O44,P44),2)-LARGE((G44,H44,I44,K44,L44,M44,N44,O44,P44),3)</f>
        <v>60</v>
      </c>
    </row>
    <row r="45" spans="2:18" ht="13.5" customHeight="1">
      <c r="B45" s="56">
        <v>42</v>
      </c>
      <c r="C45" s="61" t="s">
        <v>565</v>
      </c>
      <c r="D45" s="64" t="s">
        <v>160</v>
      </c>
      <c r="E45" s="65">
        <v>2002</v>
      </c>
      <c r="F45" s="3"/>
      <c r="G45" s="4">
        <v>10</v>
      </c>
      <c r="H45" s="58">
        <v>10</v>
      </c>
      <c r="I45" s="58">
        <v>10</v>
      </c>
      <c r="J45" s="2"/>
      <c r="K45" s="58">
        <v>10</v>
      </c>
      <c r="L45" s="58">
        <v>10</v>
      </c>
      <c r="M45" s="5">
        <v>10</v>
      </c>
      <c r="N45" s="5">
        <v>10</v>
      </c>
      <c r="O45" s="58">
        <v>10</v>
      </c>
      <c r="P45" s="58">
        <v>10</v>
      </c>
      <c r="Q45" s="17">
        <f t="shared" si="1"/>
        <v>90</v>
      </c>
      <c r="R45" s="103">
        <f>Q45-LARGE((G45,H45,I45,K45,L45,M45,N45,O45,P45),1)-LARGE((G45,H45,I45,K45,L45,M45,N45,O45,P45),2)-LARGE((G45,H45,I45,K45,L45,M45,N45,O45,P45),3)</f>
        <v>60</v>
      </c>
    </row>
  </sheetData>
  <sheetProtection selectLockedCells="1" selectUnlockedCells="1"/>
  <mergeCells count="7">
    <mergeCell ref="R2:R3"/>
    <mergeCell ref="B1:Q1"/>
    <mergeCell ref="B2:B3"/>
    <mergeCell ref="C2:C3"/>
    <mergeCell ref="D2:D3"/>
    <mergeCell ref="E2:E3"/>
    <mergeCell ref="Q2:Q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B1:AA14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2.00390625" style="1" customWidth="1"/>
    <col min="2" max="2" width="6.421875" style="110" customWidth="1"/>
    <col min="3" max="3" width="24.140625" style="1" customWidth="1"/>
    <col min="4" max="4" width="21.7109375" style="7" customWidth="1"/>
    <col min="5" max="5" width="11.140625" style="7" customWidth="1"/>
    <col min="6" max="6" width="0" style="1" hidden="1" customWidth="1"/>
    <col min="7" max="7" width="11.00390625" style="112" customWidth="1"/>
    <col min="8" max="8" width="0" style="112" hidden="1" customWidth="1"/>
    <col min="9" max="9" width="9.140625" style="112" customWidth="1"/>
    <col min="10" max="10" width="0" style="112" hidden="1" customWidth="1"/>
    <col min="11" max="11" width="9.140625" style="112" customWidth="1"/>
    <col min="12" max="12" width="0" style="112" hidden="1" customWidth="1"/>
    <col min="13" max="13" width="9.140625" style="112" customWidth="1"/>
    <col min="14" max="14" width="0" style="112" hidden="1" customWidth="1"/>
    <col min="15" max="15" width="9.140625" style="112" customWidth="1"/>
    <col min="16" max="20" width="0" style="112" hidden="1" customWidth="1"/>
    <col min="21" max="21" width="10.140625" style="112" customWidth="1"/>
    <col min="22" max="25" width="9.140625" style="112" customWidth="1"/>
    <col min="26" max="16384" width="9.140625" style="1" customWidth="1"/>
  </cols>
  <sheetData>
    <row r="1" spans="2:26" ht="59.25" customHeight="1">
      <c r="B1" s="161" t="s">
        <v>566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78"/>
    </row>
    <row r="2" spans="2:26" ht="27.75" customHeight="1">
      <c r="B2" s="162" t="s">
        <v>1</v>
      </c>
      <c r="C2" s="145" t="s">
        <v>2</v>
      </c>
      <c r="D2" s="145" t="s">
        <v>4</v>
      </c>
      <c r="E2" s="144" t="s">
        <v>3</v>
      </c>
      <c r="F2" s="129" t="s">
        <v>193</v>
      </c>
      <c r="G2" s="80" t="s">
        <v>5</v>
      </c>
      <c r="H2" s="80" t="s">
        <v>6</v>
      </c>
      <c r="I2" s="80" t="s">
        <v>6</v>
      </c>
      <c r="J2" s="80" t="s">
        <v>7</v>
      </c>
      <c r="K2" s="80" t="s">
        <v>7</v>
      </c>
      <c r="L2" s="80" t="s">
        <v>8</v>
      </c>
      <c r="M2" s="80" t="s">
        <v>8</v>
      </c>
      <c r="N2" s="80" t="s">
        <v>9</v>
      </c>
      <c r="O2" s="80" t="s">
        <v>9</v>
      </c>
      <c r="P2" s="150" t="s">
        <v>12</v>
      </c>
      <c r="Q2" s="150"/>
      <c r="R2" s="150" t="s">
        <v>11</v>
      </c>
      <c r="S2" s="150"/>
      <c r="T2" s="71" t="s">
        <v>13</v>
      </c>
      <c r="U2" s="80" t="s">
        <v>10</v>
      </c>
      <c r="V2" s="71" t="s">
        <v>12</v>
      </c>
      <c r="W2" s="80" t="s">
        <v>11</v>
      </c>
      <c r="X2" s="71" t="s">
        <v>13</v>
      </c>
      <c r="Y2" s="151" t="s">
        <v>14</v>
      </c>
      <c r="Z2" s="140" t="s">
        <v>16</v>
      </c>
    </row>
    <row r="3" spans="2:26" ht="15">
      <c r="B3" s="162"/>
      <c r="C3" s="145"/>
      <c r="D3" s="145"/>
      <c r="E3" s="144"/>
      <c r="F3" s="8" t="s">
        <v>196</v>
      </c>
      <c r="G3" s="14" t="s">
        <v>17</v>
      </c>
      <c r="H3" s="14" t="s">
        <v>18</v>
      </c>
      <c r="I3" s="14" t="s">
        <v>18</v>
      </c>
      <c r="J3" s="8" t="s">
        <v>18</v>
      </c>
      <c r="K3" s="8" t="s">
        <v>18</v>
      </c>
      <c r="L3" s="8" t="s">
        <v>18</v>
      </c>
      <c r="M3" s="8" t="s">
        <v>18</v>
      </c>
      <c r="N3" s="8" t="s">
        <v>18</v>
      </c>
      <c r="O3" s="8" t="s">
        <v>18</v>
      </c>
      <c r="P3" s="15" t="s">
        <v>197</v>
      </c>
      <c r="Q3" s="15" t="s">
        <v>18</v>
      </c>
      <c r="R3" s="15" t="s">
        <v>197</v>
      </c>
      <c r="S3" s="15" t="s">
        <v>18</v>
      </c>
      <c r="T3" s="15" t="s">
        <v>17</v>
      </c>
      <c r="U3" s="15" t="s">
        <v>18</v>
      </c>
      <c r="V3" s="15" t="s">
        <v>18</v>
      </c>
      <c r="W3" s="8" t="s">
        <v>18</v>
      </c>
      <c r="X3" s="15" t="s">
        <v>17</v>
      </c>
      <c r="Y3" s="151"/>
      <c r="Z3" s="140"/>
    </row>
    <row r="4" spans="2:27" ht="15">
      <c r="B4" s="83">
        <v>1</v>
      </c>
      <c r="C4" s="61" t="s">
        <v>567</v>
      </c>
      <c r="D4" s="64" t="s">
        <v>568</v>
      </c>
      <c r="E4" s="64">
        <v>2001</v>
      </c>
      <c r="F4" s="59"/>
      <c r="G4" s="116">
        <v>1.04</v>
      </c>
      <c r="H4" s="116"/>
      <c r="I4" s="116">
        <v>1</v>
      </c>
      <c r="J4" s="116"/>
      <c r="K4" s="116">
        <v>1</v>
      </c>
      <c r="L4" s="5"/>
      <c r="M4" s="116">
        <v>10</v>
      </c>
      <c r="N4" s="5"/>
      <c r="O4" s="116">
        <v>1</v>
      </c>
      <c r="P4" s="116"/>
      <c r="Q4" s="116"/>
      <c r="R4" s="116"/>
      <c r="S4" s="116"/>
      <c r="T4" s="116"/>
      <c r="U4" s="116">
        <v>1</v>
      </c>
      <c r="V4" s="5">
        <v>10</v>
      </c>
      <c r="W4" s="5">
        <v>10</v>
      </c>
      <c r="X4" s="5">
        <v>10</v>
      </c>
      <c r="Y4" s="5">
        <f aca="true" t="shared" si="0" ref="Y4:Y11">SUM(G4:W4)</f>
        <v>35.04</v>
      </c>
      <c r="Z4" s="130">
        <f aca="true" t="shared" si="1" ref="Z4:Z9">SUM(G4:U4)</f>
        <v>15.04</v>
      </c>
      <c r="AA4" s="1" t="s">
        <v>623</v>
      </c>
    </row>
    <row r="5" spans="2:27" ht="15">
      <c r="B5" s="83">
        <v>2</v>
      </c>
      <c r="C5" s="61" t="s">
        <v>569</v>
      </c>
      <c r="D5" s="64" t="s">
        <v>568</v>
      </c>
      <c r="E5" s="64">
        <v>2001</v>
      </c>
      <c r="F5" s="59"/>
      <c r="G5" s="116">
        <v>1</v>
      </c>
      <c r="H5" s="116"/>
      <c r="I5" s="116">
        <v>1</v>
      </c>
      <c r="J5" s="5"/>
      <c r="K5" s="116">
        <v>10</v>
      </c>
      <c r="L5" s="116"/>
      <c r="M5" s="116">
        <v>10</v>
      </c>
      <c r="N5" s="116"/>
      <c r="O5" s="116">
        <v>10</v>
      </c>
      <c r="P5" s="116"/>
      <c r="Q5" s="116"/>
      <c r="R5" s="116"/>
      <c r="S5" s="116"/>
      <c r="T5" s="116"/>
      <c r="U5" s="116">
        <v>10</v>
      </c>
      <c r="V5" s="5">
        <v>10</v>
      </c>
      <c r="W5" s="5">
        <v>10</v>
      </c>
      <c r="X5" s="5">
        <v>10</v>
      </c>
      <c r="Y5" s="5">
        <f t="shared" si="0"/>
        <v>62</v>
      </c>
      <c r="Z5" s="130">
        <f t="shared" si="1"/>
        <v>42</v>
      </c>
      <c r="AA5" s="1" t="s">
        <v>624</v>
      </c>
    </row>
    <row r="6" spans="2:27" ht="15">
      <c r="B6" s="83">
        <v>3</v>
      </c>
      <c r="C6" s="61" t="s">
        <v>570</v>
      </c>
      <c r="D6" s="64" t="s">
        <v>568</v>
      </c>
      <c r="E6" s="64">
        <v>2001</v>
      </c>
      <c r="F6" s="3"/>
      <c r="G6" s="116">
        <v>10</v>
      </c>
      <c r="H6" s="116"/>
      <c r="I6" s="116">
        <v>10</v>
      </c>
      <c r="J6" s="116"/>
      <c r="K6" s="116">
        <v>10</v>
      </c>
      <c r="L6" s="116"/>
      <c r="M6" s="116">
        <v>10</v>
      </c>
      <c r="N6" s="5"/>
      <c r="O6" s="116">
        <v>1.18</v>
      </c>
      <c r="P6" s="116"/>
      <c r="Q6" s="116"/>
      <c r="R6" s="116"/>
      <c r="S6" s="116"/>
      <c r="T6" s="116"/>
      <c r="U6" s="116">
        <v>1.101</v>
      </c>
      <c r="V6" s="5">
        <v>10</v>
      </c>
      <c r="W6" s="5">
        <v>10</v>
      </c>
      <c r="X6" s="5">
        <v>10</v>
      </c>
      <c r="Y6" s="5">
        <f t="shared" si="0"/>
        <v>62.281</v>
      </c>
      <c r="Z6" s="130">
        <f t="shared" si="1"/>
        <v>42.281</v>
      </c>
      <c r="AA6" s="1" t="s">
        <v>625</v>
      </c>
    </row>
    <row r="7" spans="2:26" ht="15">
      <c r="B7" s="83">
        <v>4</v>
      </c>
      <c r="C7" s="61" t="s">
        <v>571</v>
      </c>
      <c r="D7" s="64" t="s">
        <v>373</v>
      </c>
      <c r="E7" s="64">
        <v>2001</v>
      </c>
      <c r="F7" s="63"/>
      <c r="G7" s="72">
        <v>10</v>
      </c>
      <c r="H7" s="116"/>
      <c r="I7" s="116">
        <v>10</v>
      </c>
      <c r="J7" s="116"/>
      <c r="K7" s="116">
        <v>1.652</v>
      </c>
      <c r="L7" s="116"/>
      <c r="M7" s="116">
        <v>10</v>
      </c>
      <c r="N7" s="116"/>
      <c r="O7" s="116">
        <v>10</v>
      </c>
      <c r="P7" s="5"/>
      <c r="Q7" s="5"/>
      <c r="R7" s="5"/>
      <c r="S7" s="5"/>
      <c r="T7" s="5"/>
      <c r="U7" s="72">
        <v>1.501</v>
      </c>
      <c r="V7" s="5">
        <v>10</v>
      </c>
      <c r="W7" s="5">
        <v>10</v>
      </c>
      <c r="X7" s="5">
        <v>10</v>
      </c>
      <c r="Y7" s="5">
        <f t="shared" si="0"/>
        <v>63.153</v>
      </c>
      <c r="Z7" s="131">
        <f t="shared" si="1"/>
        <v>43.153</v>
      </c>
    </row>
    <row r="8" spans="2:26" ht="15">
      <c r="B8" s="83">
        <v>5</v>
      </c>
      <c r="C8" s="61" t="s">
        <v>572</v>
      </c>
      <c r="D8" s="64"/>
      <c r="E8" s="64"/>
      <c r="F8" s="3"/>
      <c r="G8" s="116">
        <v>10</v>
      </c>
      <c r="H8" s="116"/>
      <c r="I8" s="116">
        <v>10</v>
      </c>
      <c r="J8" s="116"/>
      <c r="K8" s="116">
        <v>10</v>
      </c>
      <c r="L8" s="116"/>
      <c r="M8" s="116">
        <v>10</v>
      </c>
      <c r="N8" s="116"/>
      <c r="O8" s="116">
        <v>1.027</v>
      </c>
      <c r="P8" s="116"/>
      <c r="Q8" s="116"/>
      <c r="R8" s="116"/>
      <c r="S8" s="116"/>
      <c r="T8" s="116"/>
      <c r="U8" s="116">
        <v>10</v>
      </c>
      <c r="V8" s="5">
        <v>10</v>
      </c>
      <c r="W8" s="5">
        <v>10</v>
      </c>
      <c r="X8" s="5">
        <v>10</v>
      </c>
      <c r="Y8" s="5">
        <f t="shared" si="0"/>
        <v>71.027</v>
      </c>
      <c r="Z8" s="131">
        <f t="shared" si="1"/>
        <v>51.027</v>
      </c>
    </row>
    <row r="9" spans="2:26" ht="15">
      <c r="B9" s="83">
        <v>6</v>
      </c>
      <c r="C9" s="61" t="s">
        <v>573</v>
      </c>
      <c r="D9" s="64"/>
      <c r="E9" s="64"/>
      <c r="F9" s="3"/>
      <c r="G9" s="116">
        <v>10</v>
      </c>
      <c r="H9" s="116"/>
      <c r="I9" s="116">
        <v>10</v>
      </c>
      <c r="J9" s="116"/>
      <c r="K9" s="116">
        <v>1.835</v>
      </c>
      <c r="L9" s="116"/>
      <c r="M9" s="116">
        <v>10</v>
      </c>
      <c r="N9" s="116"/>
      <c r="O9" s="116">
        <v>10</v>
      </c>
      <c r="P9" s="116"/>
      <c r="Q9" s="116"/>
      <c r="R9" s="116"/>
      <c r="S9" s="116"/>
      <c r="T9" s="116"/>
      <c r="U9" s="116">
        <v>10</v>
      </c>
      <c r="V9" s="5">
        <v>10</v>
      </c>
      <c r="W9" s="5">
        <v>10</v>
      </c>
      <c r="X9" s="5">
        <v>10</v>
      </c>
      <c r="Y9" s="5">
        <f t="shared" si="0"/>
        <v>71.83500000000001</v>
      </c>
      <c r="Z9" s="131">
        <f t="shared" si="1"/>
        <v>51.835</v>
      </c>
    </row>
    <row r="10" spans="2:26" ht="15">
      <c r="B10" s="83">
        <v>7</v>
      </c>
      <c r="C10" s="61" t="s">
        <v>574</v>
      </c>
      <c r="D10" s="64" t="s">
        <v>133</v>
      </c>
      <c r="E10" s="64">
        <v>2001</v>
      </c>
      <c r="F10" s="63"/>
      <c r="G10" s="4">
        <v>10</v>
      </c>
      <c r="H10" s="5"/>
      <c r="I10" s="5">
        <v>10</v>
      </c>
      <c r="J10" s="5"/>
      <c r="K10" s="5">
        <v>10</v>
      </c>
      <c r="L10" s="5"/>
      <c r="M10" s="5">
        <v>10</v>
      </c>
      <c r="N10" s="5"/>
      <c r="O10" s="5">
        <v>10</v>
      </c>
      <c r="P10" s="5"/>
      <c r="Q10" s="5"/>
      <c r="R10" s="5"/>
      <c r="S10" s="5"/>
      <c r="T10" s="5"/>
      <c r="U10" s="4">
        <v>10</v>
      </c>
      <c r="V10" s="5">
        <v>10</v>
      </c>
      <c r="W10" s="5">
        <v>10</v>
      </c>
      <c r="X10" s="5">
        <v>10</v>
      </c>
      <c r="Y10" s="5">
        <f t="shared" si="0"/>
        <v>80</v>
      </c>
      <c r="Z10" s="78"/>
    </row>
    <row r="11" spans="2:26" ht="15">
      <c r="B11" s="83">
        <v>8</v>
      </c>
      <c r="C11" s="61" t="s">
        <v>575</v>
      </c>
      <c r="D11" s="64" t="s">
        <v>29</v>
      </c>
      <c r="E11" s="64">
        <v>2001</v>
      </c>
      <c r="F11" s="63"/>
      <c r="G11" s="4">
        <v>10</v>
      </c>
      <c r="H11" s="5"/>
      <c r="I11" s="5">
        <v>10</v>
      </c>
      <c r="J11" s="5"/>
      <c r="K11" s="5">
        <v>10</v>
      </c>
      <c r="L11" s="5"/>
      <c r="M11" s="5">
        <v>10</v>
      </c>
      <c r="N11" s="5"/>
      <c r="O11" s="5">
        <v>10</v>
      </c>
      <c r="P11" s="5"/>
      <c r="Q11" s="5"/>
      <c r="R11" s="5"/>
      <c r="S11" s="5"/>
      <c r="T11" s="5"/>
      <c r="U11" s="4">
        <v>10</v>
      </c>
      <c r="V11" s="5">
        <v>10</v>
      </c>
      <c r="W11" s="5">
        <v>10</v>
      </c>
      <c r="X11" s="5">
        <v>10</v>
      </c>
      <c r="Y11" s="5">
        <f t="shared" si="0"/>
        <v>80</v>
      </c>
      <c r="Z11" s="78"/>
    </row>
    <row r="12" spans="2:26" ht="15">
      <c r="B12" s="160" t="s">
        <v>576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32"/>
    </row>
    <row r="13" spans="2:27" ht="15">
      <c r="B13" s="83">
        <v>1</v>
      </c>
      <c r="C13" s="101" t="s">
        <v>577</v>
      </c>
      <c r="D13" s="3" t="s">
        <v>578</v>
      </c>
      <c r="E13" s="3">
        <v>2001</v>
      </c>
      <c r="F13" s="2"/>
      <c r="G13" s="116">
        <v>1</v>
      </c>
      <c r="H13" s="116"/>
      <c r="I13" s="116">
        <v>1</v>
      </c>
      <c r="J13" s="5"/>
      <c r="K13" s="116">
        <v>10</v>
      </c>
      <c r="L13" s="116"/>
      <c r="M13" s="116">
        <v>10</v>
      </c>
      <c r="N13" s="5"/>
      <c r="O13" s="116">
        <v>1.136</v>
      </c>
      <c r="P13" s="116"/>
      <c r="Q13" s="116"/>
      <c r="R13" s="116"/>
      <c r="S13" s="116"/>
      <c r="T13" s="116"/>
      <c r="U13" s="116">
        <v>1</v>
      </c>
      <c r="V13" s="5">
        <v>10</v>
      </c>
      <c r="W13" s="5">
        <v>10</v>
      </c>
      <c r="X13" s="5">
        <v>10</v>
      </c>
      <c r="Y13" s="5">
        <f>SUM(G13:W13)</f>
        <v>44.135999999999996</v>
      </c>
      <c r="Z13" s="133">
        <f>SUM(G13:U13)</f>
        <v>24.136</v>
      </c>
      <c r="AA13" s="1" t="s">
        <v>623</v>
      </c>
    </row>
    <row r="14" spans="2:27" ht="15">
      <c r="B14" s="66">
        <v>2</v>
      </c>
      <c r="C14" s="2" t="s">
        <v>579</v>
      </c>
      <c r="D14" s="3" t="s">
        <v>22</v>
      </c>
      <c r="E14" s="3">
        <v>2001</v>
      </c>
      <c r="F14" s="2"/>
      <c r="G14" s="5">
        <v>10</v>
      </c>
      <c r="H14" s="5"/>
      <c r="I14" s="5">
        <v>10</v>
      </c>
      <c r="J14" s="5"/>
      <c r="K14" s="5">
        <v>10</v>
      </c>
      <c r="L14" s="5"/>
      <c r="M14" s="116">
        <v>10</v>
      </c>
      <c r="N14" s="116"/>
      <c r="O14" s="116">
        <v>10</v>
      </c>
      <c r="P14" s="116"/>
      <c r="Q14" s="116"/>
      <c r="R14" s="116"/>
      <c r="S14" s="116"/>
      <c r="T14" s="116"/>
      <c r="U14" s="116">
        <v>10</v>
      </c>
      <c r="V14" s="116">
        <v>1</v>
      </c>
      <c r="W14" s="116">
        <v>10</v>
      </c>
      <c r="X14" s="116">
        <v>10</v>
      </c>
      <c r="Y14" s="5">
        <f>SUM(G14:W14)</f>
        <v>71</v>
      </c>
      <c r="Z14" s="133">
        <f>SUM(M14:X14)</f>
        <v>51</v>
      </c>
      <c r="AA14" s="1" t="s">
        <v>624</v>
      </c>
    </row>
  </sheetData>
  <sheetProtection selectLockedCells="1" selectUnlockedCells="1"/>
  <mergeCells count="10">
    <mergeCell ref="Z2:Z3"/>
    <mergeCell ref="B12:Y12"/>
    <mergeCell ref="B1:Y1"/>
    <mergeCell ref="B2:B3"/>
    <mergeCell ref="C2:C3"/>
    <mergeCell ref="D2:D3"/>
    <mergeCell ref="E2:E3"/>
    <mergeCell ref="P2:Q2"/>
    <mergeCell ref="R2:S2"/>
    <mergeCell ref="Y2:Y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3"/>
  </sheetPr>
  <dimension ref="B1:V41"/>
  <sheetViews>
    <sheetView zoomScalePageLayoutView="0" workbookViewId="0" topLeftCell="A1">
      <selection activeCell="M48" sqref="M48"/>
    </sheetView>
  </sheetViews>
  <sheetFormatPr defaultColWidth="8.57421875" defaultRowHeight="15"/>
  <cols>
    <col min="1" max="1" width="8.57421875" style="0" customWidth="1"/>
    <col min="2" max="2" width="6.421875" style="0" customWidth="1"/>
    <col min="3" max="3" width="25.8515625" style="0" customWidth="1"/>
    <col min="4" max="4" width="0" style="0" hidden="1" customWidth="1"/>
    <col min="5" max="5" width="0" style="51" hidden="1" customWidth="1"/>
    <col min="6" max="6" width="0" style="0" hidden="1" customWidth="1"/>
    <col min="7" max="7" width="11.00390625" style="52" customWidth="1"/>
    <col min="8" max="8" width="0" style="52" hidden="1" customWidth="1"/>
    <col min="9" max="9" width="9.140625" style="52" customWidth="1"/>
    <col min="10" max="10" width="0" style="52" hidden="1" customWidth="1"/>
    <col min="11" max="11" width="11.140625" style="52" customWidth="1"/>
    <col min="12" max="12" width="0" style="52" hidden="1" customWidth="1"/>
    <col min="13" max="13" width="10.7109375" style="52" customWidth="1"/>
    <col min="14" max="18" width="0" style="52" hidden="1" customWidth="1"/>
    <col min="19" max="19" width="10.7109375" style="52" customWidth="1"/>
    <col min="20" max="20" width="0" style="52" hidden="1" customWidth="1"/>
    <col min="21" max="21" width="11.00390625" style="52" customWidth="1"/>
    <col min="22" max="22" width="9.140625" style="52" customWidth="1"/>
  </cols>
  <sheetData>
    <row r="1" spans="2:22" ht="35.25" customHeight="1">
      <c r="B1" s="163" t="s">
        <v>580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2:22" ht="29.25" customHeight="1">
      <c r="B2" s="53"/>
      <c r="C2" s="53"/>
      <c r="D2" s="53"/>
      <c r="E2" s="8"/>
      <c r="F2" s="146" t="s">
        <v>193</v>
      </c>
      <c r="G2" s="146"/>
      <c r="H2" s="150" t="s">
        <v>581</v>
      </c>
      <c r="I2" s="150"/>
      <c r="J2" s="164" t="s">
        <v>414</v>
      </c>
      <c r="K2" s="164"/>
      <c r="L2" s="164" t="s">
        <v>8</v>
      </c>
      <c r="M2" s="164"/>
      <c r="N2" s="150" t="s">
        <v>414</v>
      </c>
      <c r="O2" s="150"/>
      <c r="P2" s="150" t="s">
        <v>12</v>
      </c>
      <c r="Q2" s="150"/>
      <c r="R2" s="164" t="s">
        <v>9</v>
      </c>
      <c r="S2" s="164"/>
      <c r="T2" s="164" t="s">
        <v>194</v>
      </c>
      <c r="U2" s="164"/>
      <c r="V2" s="165" t="s">
        <v>14</v>
      </c>
    </row>
    <row r="3" spans="2:22" ht="15">
      <c r="B3" s="54" t="s">
        <v>1</v>
      </c>
      <c r="C3" s="54" t="s">
        <v>2</v>
      </c>
      <c r="D3" s="54" t="s">
        <v>4</v>
      </c>
      <c r="E3" s="54" t="s">
        <v>3</v>
      </c>
      <c r="F3" s="8" t="s">
        <v>196</v>
      </c>
      <c r="G3" s="15" t="s">
        <v>17</v>
      </c>
      <c r="H3" s="15" t="s">
        <v>197</v>
      </c>
      <c r="I3" s="15" t="s">
        <v>18</v>
      </c>
      <c r="J3" s="15" t="s">
        <v>197</v>
      </c>
      <c r="K3" s="15" t="s">
        <v>18</v>
      </c>
      <c r="L3" s="15" t="s">
        <v>197</v>
      </c>
      <c r="M3" s="15" t="s">
        <v>18</v>
      </c>
      <c r="N3" s="15" t="s">
        <v>197</v>
      </c>
      <c r="O3" s="15" t="s">
        <v>18</v>
      </c>
      <c r="P3" s="15" t="s">
        <v>197</v>
      </c>
      <c r="Q3" s="15" t="s">
        <v>18</v>
      </c>
      <c r="R3" s="15" t="s">
        <v>197</v>
      </c>
      <c r="S3" s="15" t="s">
        <v>18</v>
      </c>
      <c r="T3" s="15" t="s">
        <v>197</v>
      </c>
      <c r="U3" s="55" t="s">
        <v>18</v>
      </c>
      <c r="V3" s="165"/>
    </row>
    <row r="4" spans="2:22" ht="14.25" customHeight="1">
      <c r="B4" s="56">
        <v>1</v>
      </c>
      <c r="C4" s="2" t="s">
        <v>582</v>
      </c>
      <c r="D4" s="19" t="s">
        <v>381</v>
      </c>
      <c r="E4" s="57"/>
      <c r="F4" s="3"/>
      <c r="G4" s="5">
        <v>1.755</v>
      </c>
      <c r="H4" s="58"/>
      <c r="I4" s="58">
        <v>1</v>
      </c>
      <c r="J4" s="58"/>
      <c r="K4" s="58">
        <v>1.665</v>
      </c>
      <c r="L4" s="58"/>
      <c r="M4" s="58">
        <v>10</v>
      </c>
      <c r="N4" s="58"/>
      <c r="O4" s="58"/>
      <c r="P4" s="58"/>
      <c r="Q4" s="58"/>
      <c r="R4" s="58"/>
      <c r="S4" s="58">
        <v>1</v>
      </c>
      <c r="T4" s="58"/>
      <c r="U4" s="58">
        <v>10</v>
      </c>
      <c r="V4" s="58">
        <f aca="true" t="shared" si="0" ref="V4:V25">G4+I4+K4+M4+S4+U4</f>
        <v>25.42</v>
      </c>
    </row>
    <row r="5" spans="2:22" ht="14.25" customHeight="1">
      <c r="B5" s="56">
        <v>2</v>
      </c>
      <c r="C5" s="18" t="s">
        <v>583</v>
      </c>
      <c r="D5" s="19" t="s">
        <v>584</v>
      </c>
      <c r="E5" s="57"/>
      <c r="F5" s="59"/>
      <c r="G5" s="5">
        <v>10</v>
      </c>
      <c r="H5" s="58"/>
      <c r="I5" s="58">
        <v>1.318</v>
      </c>
      <c r="J5" s="58"/>
      <c r="K5" s="58">
        <v>10</v>
      </c>
      <c r="L5" s="58">
        <v>40.25</v>
      </c>
      <c r="M5" s="58">
        <v>2.335</v>
      </c>
      <c r="N5" s="58"/>
      <c r="O5" s="58"/>
      <c r="P5" s="58"/>
      <c r="Q5" s="58"/>
      <c r="R5" s="58"/>
      <c r="S5" s="58">
        <v>2.11</v>
      </c>
      <c r="T5" s="58"/>
      <c r="U5" s="58">
        <v>1</v>
      </c>
      <c r="V5" s="58">
        <f t="shared" si="0"/>
        <v>26.762999999999998</v>
      </c>
    </row>
    <row r="6" spans="2:22" ht="14.25" customHeight="1">
      <c r="B6" s="56">
        <v>3</v>
      </c>
      <c r="C6" s="60" t="s">
        <v>585</v>
      </c>
      <c r="D6" s="19" t="s">
        <v>586</v>
      </c>
      <c r="E6" s="57"/>
      <c r="F6" s="3"/>
      <c r="G6" s="5">
        <v>3.17</v>
      </c>
      <c r="H6" s="58"/>
      <c r="I6" s="58">
        <v>1.318</v>
      </c>
      <c r="J6" s="58"/>
      <c r="K6" s="58">
        <v>10</v>
      </c>
      <c r="L6" s="58"/>
      <c r="M6" s="58">
        <v>10</v>
      </c>
      <c r="N6" s="58"/>
      <c r="O6" s="58"/>
      <c r="P6" s="58"/>
      <c r="Q6" s="58"/>
      <c r="R6" s="58"/>
      <c r="S6" s="58">
        <v>2.062</v>
      </c>
      <c r="T6" s="58"/>
      <c r="U6" s="58">
        <v>10</v>
      </c>
      <c r="V6" s="58">
        <f t="shared" si="0"/>
        <v>36.55</v>
      </c>
    </row>
    <row r="7" spans="2:22" ht="14.25" customHeight="1">
      <c r="B7" s="56">
        <v>4</v>
      </c>
      <c r="C7" s="60" t="s">
        <v>587</v>
      </c>
      <c r="D7" s="19" t="s">
        <v>381</v>
      </c>
      <c r="E7" s="57"/>
      <c r="F7" s="59"/>
      <c r="G7" s="5">
        <v>1.332</v>
      </c>
      <c r="H7" s="58"/>
      <c r="I7" s="58">
        <v>1</v>
      </c>
      <c r="J7" s="58"/>
      <c r="K7" s="58">
        <v>5.227</v>
      </c>
      <c r="L7" s="58"/>
      <c r="M7" s="58">
        <v>10</v>
      </c>
      <c r="N7" s="58"/>
      <c r="O7" s="58"/>
      <c r="P7" s="58"/>
      <c r="Q7" s="58"/>
      <c r="R7" s="58"/>
      <c r="S7" s="58">
        <v>10</v>
      </c>
      <c r="T7" s="58"/>
      <c r="U7" s="58">
        <v>10</v>
      </c>
      <c r="V7" s="58">
        <f t="shared" si="0"/>
        <v>37.559</v>
      </c>
    </row>
    <row r="8" spans="2:22" ht="14.25" customHeight="1">
      <c r="B8" s="56">
        <v>5</v>
      </c>
      <c r="C8" s="60" t="s">
        <v>588</v>
      </c>
      <c r="D8" s="19"/>
      <c r="E8" s="57"/>
      <c r="F8" s="3"/>
      <c r="G8" s="5">
        <v>2.082</v>
      </c>
      <c r="H8" s="58"/>
      <c r="I8" s="58">
        <v>10</v>
      </c>
      <c r="J8" s="58"/>
      <c r="K8" s="58">
        <v>10</v>
      </c>
      <c r="L8" s="58"/>
      <c r="M8" s="58">
        <v>1.733</v>
      </c>
      <c r="N8" s="58"/>
      <c r="O8" s="58"/>
      <c r="P8" s="58"/>
      <c r="Q8" s="58"/>
      <c r="R8" s="58"/>
      <c r="S8" s="58">
        <v>10</v>
      </c>
      <c r="T8" s="58"/>
      <c r="U8" s="58">
        <v>10</v>
      </c>
      <c r="V8" s="58">
        <f t="shared" si="0"/>
        <v>43.815</v>
      </c>
    </row>
    <row r="9" spans="2:22" ht="14.25" customHeight="1">
      <c r="B9" s="56">
        <v>6</v>
      </c>
      <c r="C9" s="61" t="s">
        <v>589</v>
      </c>
      <c r="D9" s="9">
        <v>102</v>
      </c>
      <c r="E9" s="62"/>
      <c r="F9" s="63"/>
      <c r="G9" s="4">
        <v>10</v>
      </c>
      <c r="H9" s="58"/>
      <c r="I9" s="58">
        <v>10</v>
      </c>
      <c r="J9" s="58"/>
      <c r="K9" s="58">
        <v>10</v>
      </c>
      <c r="L9" s="58">
        <v>17.24</v>
      </c>
      <c r="M9" s="58">
        <v>1</v>
      </c>
      <c r="N9" s="58"/>
      <c r="O9" s="58"/>
      <c r="P9" s="58"/>
      <c r="Q9" s="58"/>
      <c r="R9" s="58"/>
      <c r="S9" s="58">
        <v>10</v>
      </c>
      <c r="T9" s="58"/>
      <c r="U9" s="58">
        <v>10</v>
      </c>
      <c r="V9" s="58">
        <f t="shared" si="0"/>
        <v>51</v>
      </c>
    </row>
    <row r="10" spans="2:22" ht="14.25" customHeight="1">
      <c r="B10" s="56">
        <v>7</v>
      </c>
      <c r="C10" s="60" t="s">
        <v>590</v>
      </c>
      <c r="D10" s="19">
        <v>9</v>
      </c>
      <c r="E10" s="57"/>
      <c r="F10" s="59"/>
      <c r="G10" s="5">
        <v>1</v>
      </c>
      <c r="H10" s="58"/>
      <c r="I10" s="58">
        <v>10</v>
      </c>
      <c r="J10" s="58"/>
      <c r="K10" s="58">
        <v>10</v>
      </c>
      <c r="L10" s="58"/>
      <c r="M10" s="58">
        <v>10</v>
      </c>
      <c r="N10" s="58"/>
      <c r="O10" s="58"/>
      <c r="P10" s="58"/>
      <c r="Q10" s="58"/>
      <c r="R10" s="58"/>
      <c r="S10" s="58">
        <v>10</v>
      </c>
      <c r="T10" s="58"/>
      <c r="U10" s="58">
        <v>10</v>
      </c>
      <c r="V10" s="58">
        <f t="shared" si="0"/>
        <v>51</v>
      </c>
    </row>
    <row r="11" spans="2:22" ht="14.25" customHeight="1">
      <c r="B11" s="56">
        <v>8</v>
      </c>
      <c r="C11" s="18" t="s">
        <v>591</v>
      </c>
      <c r="D11" s="19"/>
      <c r="E11" s="57"/>
      <c r="F11" s="3"/>
      <c r="G11" s="5">
        <v>10</v>
      </c>
      <c r="H11" s="58"/>
      <c r="I11" s="58">
        <v>1</v>
      </c>
      <c r="J11" s="58"/>
      <c r="K11" s="58">
        <v>10</v>
      </c>
      <c r="L11" s="58"/>
      <c r="M11" s="58">
        <v>10</v>
      </c>
      <c r="N11" s="58"/>
      <c r="O11" s="58"/>
      <c r="P11" s="58"/>
      <c r="Q11" s="58"/>
      <c r="R11" s="58"/>
      <c r="S11" s="58">
        <v>10</v>
      </c>
      <c r="T11" s="58"/>
      <c r="U11" s="58">
        <v>10</v>
      </c>
      <c r="V11" s="58">
        <f t="shared" si="0"/>
        <v>51</v>
      </c>
    </row>
    <row r="12" spans="2:22" ht="14.25" customHeight="1">
      <c r="B12" s="56">
        <v>9</v>
      </c>
      <c r="C12" s="61" t="s">
        <v>592</v>
      </c>
      <c r="D12" s="64"/>
      <c r="E12" s="65"/>
      <c r="F12" s="3"/>
      <c r="G12" s="5">
        <v>10</v>
      </c>
      <c r="H12" s="58"/>
      <c r="I12" s="58">
        <v>10</v>
      </c>
      <c r="J12" s="58"/>
      <c r="K12" s="58">
        <v>1</v>
      </c>
      <c r="L12" s="58"/>
      <c r="M12" s="58">
        <v>10</v>
      </c>
      <c r="N12" s="58"/>
      <c r="O12" s="58"/>
      <c r="P12" s="58"/>
      <c r="Q12" s="58"/>
      <c r="R12" s="58"/>
      <c r="S12" s="58">
        <v>10</v>
      </c>
      <c r="T12" s="58"/>
      <c r="U12" s="58">
        <v>10</v>
      </c>
      <c r="V12" s="58">
        <f t="shared" si="0"/>
        <v>51</v>
      </c>
    </row>
    <row r="13" spans="2:22" ht="14.25" customHeight="1">
      <c r="B13" s="56">
        <v>10</v>
      </c>
      <c r="C13" s="61" t="s">
        <v>593</v>
      </c>
      <c r="D13" s="65" t="s">
        <v>578</v>
      </c>
      <c r="E13" s="65"/>
      <c r="F13" s="3"/>
      <c r="G13" s="5">
        <v>10</v>
      </c>
      <c r="H13" s="58"/>
      <c r="I13" s="58">
        <v>10</v>
      </c>
      <c r="J13" s="58"/>
      <c r="K13" s="58">
        <v>1.021</v>
      </c>
      <c r="L13" s="58"/>
      <c r="M13" s="58">
        <v>10</v>
      </c>
      <c r="N13" s="58"/>
      <c r="O13" s="58"/>
      <c r="P13" s="58"/>
      <c r="Q13" s="58"/>
      <c r="R13" s="58"/>
      <c r="S13" s="58">
        <v>10</v>
      </c>
      <c r="T13" s="58"/>
      <c r="U13" s="58">
        <v>10</v>
      </c>
      <c r="V13" s="58">
        <f t="shared" si="0"/>
        <v>51.021</v>
      </c>
    </row>
    <row r="14" spans="2:22" ht="14.25" customHeight="1">
      <c r="B14" s="56">
        <v>11</v>
      </c>
      <c r="C14" s="61" t="s">
        <v>594</v>
      </c>
      <c r="D14" s="9">
        <v>175</v>
      </c>
      <c r="E14" s="62"/>
      <c r="F14" s="63"/>
      <c r="G14" s="4">
        <v>10</v>
      </c>
      <c r="H14" s="58"/>
      <c r="I14" s="58">
        <v>10</v>
      </c>
      <c r="J14" s="58"/>
      <c r="K14" s="58">
        <v>10</v>
      </c>
      <c r="L14" s="58">
        <v>18.31</v>
      </c>
      <c r="M14" s="58">
        <v>1.062</v>
      </c>
      <c r="N14" s="58"/>
      <c r="O14" s="58"/>
      <c r="P14" s="58"/>
      <c r="Q14" s="58"/>
      <c r="R14" s="58"/>
      <c r="S14" s="58">
        <v>10</v>
      </c>
      <c r="T14" s="58"/>
      <c r="U14" s="58">
        <v>10</v>
      </c>
      <c r="V14" s="58">
        <f t="shared" si="0"/>
        <v>51.062</v>
      </c>
    </row>
    <row r="15" spans="2:22" ht="14.25" customHeight="1">
      <c r="B15" s="56">
        <v>12</v>
      </c>
      <c r="C15" s="18" t="s">
        <v>595</v>
      </c>
      <c r="D15" s="19" t="s">
        <v>596</v>
      </c>
      <c r="E15" s="57"/>
      <c r="F15" s="3"/>
      <c r="G15" s="5">
        <v>10</v>
      </c>
      <c r="H15" s="58"/>
      <c r="I15" s="58">
        <v>1.214</v>
      </c>
      <c r="J15" s="58"/>
      <c r="K15" s="58">
        <v>10</v>
      </c>
      <c r="L15" s="58"/>
      <c r="M15" s="58">
        <v>10</v>
      </c>
      <c r="N15" s="58"/>
      <c r="O15" s="58"/>
      <c r="P15" s="58"/>
      <c r="Q15" s="58"/>
      <c r="R15" s="58"/>
      <c r="S15" s="58">
        <v>10</v>
      </c>
      <c r="T15" s="58"/>
      <c r="U15" s="58">
        <v>10</v>
      </c>
      <c r="V15" s="58">
        <f t="shared" si="0"/>
        <v>51.214</v>
      </c>
    </row>
    <row r="16" spans="2:22" ht="14.25" customHeight="1">
      <c r="B16" s="56">
        <v>13</v>
      </c>
      <c r="C16" s="18" t="s">
        <v>597</v>
      </c>
      <c r="D16" s="19" t="s">
        <v>596</v>
      </c>
      <c r="E16" s="57"/>
      <c r="F16" s="3"/>
      <c r="G16" s="5">
        <v>10</v>
      </c>
      <c r="H16" s="58"/>
      <c r="I16" s="58">
        <v>1.214</v>
      </c>
      <c r="J16" s="58"/>
      <c r="K16" s="58">
        <v>10</v>
      </c>
      <c r="L16" s="58"/>
      <c r="M16" s="58">
        <v>10</v>
      </c>
      <c r="N16" s="58"/>
      <c r="O16" s="58"/>
      <c r="P16" s="58"/>
      <c r="Q16" s="58"/>
      <c r="R16" s="58"/>
      <c r="S16" s="58">
        <v>10</v>
      </c>
      <c r="T16" s="58"/>
      <c r="U16" s="58">
        <v>10</v>
      </c>
      <c r="V16" s="58">
        <f t="shared" si="0"/>
        <v>51.214</v>
      </c>
    </row>
    <row r="17" spans="2:22" ht="14.25" customHeight="1">
      <c r="B17" s="56">
        <v>14</v>
      </c>
      <c r="C17" s="18" t="s">
        <v>598</v>
      </c>
      <c r="D17" s="19" t="s">
        <v>596</v>
      </c>
      <c r="E17" s="57"/>
      <c r="F17" s="3"/>
      <c r="G17" s="5">
        <v>10</v>
      </c>
      <c r="H17" s="58"/>
      <c r="I17" s="58">
        <v>1.214</v>
      </c>
      <c r="J17" s="58"/>
      <c r="K17" s="58">
        <v>10</v>
      </c>
      <c r="L17" s="58"/>
      <c r="M17" s="58">
        <v>10</v>
      </c>
      <c r="N17" s="58"/>
      <c r="O17" s="58"/>
      <c r="P17" s="58"/>
      <c r="Q17" s="58"/>
      <c r="R17" s="58"/>
      <c r="S17" s="58">
        <v>10</v>
      </c>
      <c r="T17" s="58"/>
      <c r="U17" s="58">
        <v>10</v>
      </c>
      <c r="V17" s="58">
        <f t="shared" si="0"/>
        <v>51.214</v>
      </c>
    </row>
    <row r="18" spans="2:22" ht="14.25" customHeight="1">
      <c r="B18" s="56">
        <v>15</v>
      </c>
      <c r="C18" s="22" t="s">
        <v>599</v>
      </c>
      <c r="D18" s="21" t="s">
        <v>584</v>
      </c>
      <c r="E18" s="28"/>
      <c r="F18" s="3"/>
      <c r="G18" s="5">
        <v>10</v>
      </c>
      <c r="H18" s="58"/>
      <c r="I18" s="58">
        <v>1.221</v>
      </c>
      <c r="J18" s="58"/>
      <c r="K18" s="58">
        <v>10</v>
      </c>
      <c r="L18" s="58"/>
      <c r="M18" s="58">
        <v>10</v>
      </c>
      <c r="N18" s="58"/>
      <c r="O18" s="58"/>
      <c r="P18" s="58"/>
      <c r="Q18" s="58"/>
      <c r="R18" s="58"/>
      <c r="S18" s="58">
        <v>10</v>
      </c>
      <c r="T18" s="58"/>
      <c r="U18" s="58">
        <v>10</v>
      </c>
      <c r="V18" s="58">
        <f t="shared" si="0"/>
        <v>51.221000000000004</v>
      </c>
    </row>
    <row r="19" spans="2:22" ht="14.25" customHeight="1">
      <c r="B19" s="56">
        <v>16</v>
      </c>
      <c r="C19" s="61" t="s">
        <v>600</v>
      </c>
      <c r="D19" s="65"/>
      <c r="E19" s="65"/>
      <c r="F19" s="3"/>
      <c r="G19" s="5">
        <v>10</v>
      </c>
      <c r="H19" s="58"/>
      <c r="I19" s="58">
        <v>10</v>
      </c>
      <c r="J19" s="58"/>
      <c r="K19" s="58">
        <v>10</v>
      </c>
      <c r="L19" s="58"/>
      <c r="M19" s="58">
        <v>10</v>
      </c>
      <c r="N19" s="58"/>
      <c r="O19" s="58"/>
      <c r="P19" s="58"/>
      <c r="Q19" s="58"/>
      <c r="R19" s="58"/>
      <c r="S19" s="58">
        <v>1.297</v>
      </c>
      <c r="T19" s="58"/>
      <c r="U19" s="58">
        <v>10</v>
      </c>
      <c r="V19" s="58">
        <f t="shared" si="0"/>
        <v>51.297</v>
      </c>
    </row>
    <row r="20" spans="2:22" ht="14.25" customHeight="1">
      <c r="B20" s="56">
        <v>17</v>
      </c>
      <c r="C20" s="18" t="s">
        <v>601</v>
      </c>
      <c r="D20" s="19" t="s">
        <v>602</v>
      </c>
      <c r="E20" s="57"/>
      <c r="F20" s="3"/>
      <c r="G20" s="5">
        <v>10</v>
      </c>
      <c r="H20" s="58"/>
      <c r="I20" s="58">
        <v>1.305</v>
      </c>
      <c r="J20" s="58"/>
      <c r="K20" s="58">
        <v>10</v>
      </c>
      <c r="L20" s="58"/>
      <c r="M20" s="58">
        <v>10</v>
      </c>
      <c r="N20" s="58"/>
      <c r="O20" s="58"/>
      <c r="P20" s="58"/>
      <c r="Q20" s="58"/>
      <c r="R20" s="58"/>
      <c r="S20" s="58">
        <v>10</v>
      </c>
      <c r="T20" s="58"/>
      <c r="U20" s="58">
        <v>10</v>
      </c>
      <c r="V20" s="58">
        <f t="shared" si="0"/>
        <v>51.305</v>
      </c>
    </row>
    <row r="21" spans="2:22" ht="14.25" customHeight="1">
      <c r="B21" s="56">
        <v>18</v>
      </c>
      <c r="C21" s="61" t="s">
        <v>603</v>
      </c>
      <c r="D21" s="65"/>
      <c r="E21" s="65"/>
      <c r="F21" s="3"/>
      <c r="G21" s="5">
        <v>10</v>
      </c>
      <c r="H21" s="58"/>
      <c r="I21" s="58">
        <v>10</v>
      </c>
      <c r="J21" s="58"/>
      <c r="K21" s="58">
        <v>10</v>
      </c>
      <c r="L21" s="58"/>
      <c r="M21" s="58">
        <v>10</v>
      </c>
      <c r="N21" s="58"/>
      <c r="O21" s="58"/>
      <c r="P21" s="58"/>
      <c r="Q21" s="58"/>
      <c r="R21" s="58"/>
      <c r="S21" s="58">
        <v>1.614</v>
      </c>
      <c r="T21" s="58"/>
      <c r="U21" s="58">
        <v>10</v>
      </c>
      <c r="V21" s="58">
        <f t="shared" si="0"/>
        <v>51.614</v>
      </c>
    </row>
    <row r="22" spans="2:22" ht="14.25" customHeight="1">
      <c r="B22" s="56">
        <v>19</v>
      </c>
      <c r="C22" s="61" t="s">
        <v>604</v>
      </c>
      <c r="D22" s="65"/>
      <c r="E22" s="65"/>
      <c r="F22" s="3"/>
      <c r="G22" s="5">
        <v>10</v>
      </c>
      <c r="H22" s="58"/>
      <c r="I22" s="58">
        <v>10</v>
      </c>
      <c r="J22" s="58"/>
      <c r="K22" s="58">
        <v>2.104</v>
      </c>
      <c r="L22" s="58"/>
      <c r="M22" s="58">
        <v>10</v>
      </c>
      <c r="N22" s="58"/>
      <c r="O22" s="58"/>
      <c r="P22" s="58"/>
      <c r="Q22" s="58"/>
      <c r="R22" s="58"/>
      <c r="S22" s="58">
        <v>10</v>
      </c>
      <c r="T22" s="58"/>
      <c r="U22" s="58">
        <v>10</v>
      </c>
      <c r="V22" s="58">
        <f t="shared" si="0"/>
        <v>52.104</v>
      </c>
    </row>
    <row r="23" spans="2:22" ht="14.25" customHeight="1">
      <c r="B23" s="56">
        <v>20</v>
      </c>
      <c r="C23" s="61" t="s">
        <v>605</v>
      </c>
      <c r="D23" s="65" t="s">
        <v>75</v>
      </c>
      <c r="E23" s="65"/>
      <c r="F23" s="3"/>
      <c r="G23" s="5">
        <v>10</v>
      </c>
      <c r="H23" s="58"/>
      <c r="I23" s="58">
        <v>10</v>
      </c>
      <c r="J23" s="58"/>
      <c r="K23" s="58">
        <v>2.198</v>
      </c>
      <c r="L23" s="58"/>
      <c r="M23" s="58">
        <v>10</v>
      </c>
      <c r="N23" s="58"/>
      <c r="O23" s="58"/>
      <c r="P23" s="58"/>
      <c r="Q23" s="58"/>
      <c r="R23" s="58"/>
      <c r="S23" s="58">
        <v>10</v>
      </c>
      <c r="T23" s="58"/>
      <c r="U23" s="58">
        <v>10</v>
      </c>
      <c r="V23" s="58">
        <f t="shared" si="0"/>
        <v>52.198</v>
      </c>
    </row>
    <row r="24" spans="2:22" ht="14.25" customHeight="1">
      <c r="B24" s="56">
        <v>21</v>
      </c>
      <c r="C24" s="2" t="s">
        <v>606</v>
      </c>
      <c r="D24" s="66"/>
      <c r="E24" s="66"/>
      <c r="F24" s="3"/>
      <c r="G24" s="5">
        <v>10</v>
      </c>
      <c r="H24" s="58"/>
      <c r="I24" s="58">
        <v>10</v>
      </c>
      <c r="J24" s="58"/>
      <c r="K24" s="58">
        <v>2.309</v>
      </c>
      <c r="L24" s="58"/>
      <c r="M24" s="58">
        <v>10</v>
      </c>
      <c r="N24" s="58"/>
      <c r="O24" s="58"/>
      <c r="P24" s="58"/>
      <c r="Q24" s="58"/>
      <c r="R24" s="58"/>
      <c r="S24" s="58">
        <v>10</v>
      </c>
      <c r="T24" s="58"/>
      <c r="U24" s="58">
        <v>10</v>
      </c>
      <c r="V24" s="58">
        <f t="shared" si="0"/>
        <v>52.309</v>
      </c>
    </row>
    <row r="25" spans="2:22" ht="14.25" customHeight="1">
      <c r="B25" s="56">
        <v>22</v>
      </c>
      <c r="C25" s="60" t="s">
        <v>607</v>
      </c>
      <c r="D25" s="19"/>
      <c r="E25" s="57"/>
      <c r="F25" s="3"/>
      <c r="G25" s="5">
        <v>6.731</v>
      </c>
      <c r="H25" s="58"/>
      <c r="I25" s="58">
        <v>10</v>
      </c>
      <c r="J25" s="58"/>
      <c r="K25" s="58">
        <v>10</v>
      </c>
      <c r="L25" s="58"/>
      <c r="M25" s="58">
        <v>10</v>
      </c>
      <c r="N25" s="58"/>
      <c r="O25" s="58"/>
      <c r="P25" s="58"/>
      <c r="Q25" s="58"/>
      <c r="R25" s="58"/>
      <c r="S25" s="58">
        <v>10</v>
      </c>
      <c r="T25" s="58"/>
      <c r="U25" s="58">
        <v>10</v>
      </c>
      <c r="V25" s="58">
        <f t="shared" si="0"/>
        <v>56.731</v>
      </c>
    </row>
    <row r="26" spans="5:22" ht="15">
      <c r="E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2:22" ht="15">
      <c r="B27" s="67">
        <v>1</v>
      </c>
      <c r="C27" s="68" t="s">
        <v>608</v>
      </c>
      <c r="D27" s="68"/>
      <c r="E27" s="68"/>
      <c r="F27" s="68"/>
      <c r="G27" s="69">
        <v>10</v>
      </c>
      <c r="H27" s="69"/>
      <c r="I27" s="69">
        <v>10</v>
      </c>
      <c r="J27" s="69"/>
      <c r="K27" s="69">
        <v>10</v>
      </c>
      <c r="L27" s="69"/>
      <c r="M27" s="69">
        <v>1</v>
      </c>
      <c r="N27" s="69"/>
      <c r="O27" s="69"/>
      <c r="P27" s="69"/>
      <c r="Q27" s="69"/>
      <c r="R27" s="69"/>
      <c r="S27" s="69">
        <v>1</v>
      </c>
      <c r="T27" s="69"/>
      <c r="U27" s="69">
        <v>10</v>
      </c>
      <c r="V27" s="69">
        <f aca="true" t="shared" si="1" ref="V27:V41">G27+I27+K27+M27+S27+U27</f>
        <v>42</v>
      </c>
    </row>
    <row r="28" spans="2:22" ht="15">
      <c r="B28" s="67">
        <v>2</v>
      </c>
      <c r="C28" s="68" t="s">
        <v>609</v>
      </c>
      <c r="D28" s="68"/>
      <c r="E28" s="68"/>
      <c r="F28" s="68"/>
      <c r="G28" s="69">
        <v>10</v>
      </c>
      <c r="H28" s="69"/>
      <c r="I28" s="69">
        <v>1.221</v>
      </c>
      <c r="J28" s="69"/>
      <c r="K28" s="69">
        <v>10</v>
      </c>
      <c r="L28" s="69"/>
      <c r="M28" s="69">
        <v>10</v>
      </c>
      <c r="N28" s="69"/>
      <c r="O28" s="69"/>
      <c r="P28" s="69"/>
      <c r="Q28" s="69"/>
      <c r="R28" s="69"/>
      <c r="S28" s="69">
        <v>10</v>
      </c>
      <c r="T28" s="69"/>
      <c r="U28" s="69">
        <v>1</v>
      </c>
      <c r="V28" s="69">
        <f t="shared" si="1"/>
        <v>42.221000000000004</v>
      </c>
    </row>
    <row r="29" spans="2:22" ht="15">
      <c r="B29" s="67">
        <v>3</v>
      </c>
      <c r="C29" s="68" t="s">
        <v>610</v>
      </c>
      <c r="D29" s="68"/>
      <c r="E29" s="68"/>
      <c r="F29" s="68"/>
      <c r="G29" s="69">
        <v>10</v>
      </c>
      <c r="H29" s="69"/>
      <c r="I29" s="69">
        <v>1.318</v>
      </c>
      <c r="J29" s="69"/>
      <c r="K29" s="69">
        <v>1.111</v>
      </c>
      <c r="L29" s="69"/>
      <c r="M29" s="69">
        <v>10</v>
      </c>
      <c r="N29" s="69"/>
      <c r="O29" s="69"/>
      <c r="P29" s="69"/>
      <c r="Q29" s="69"/>
      <c r="R29" s="69"/>
      <c r="S29" s="69">
        <v>10</v>
      </c>
      <c r="T29" s="69"/>
      <c r="U29" s="69">
        <v>10</v>
      </c>
      <c r="V29" s="69">
        <f t="shared" si="1"/>
        <v>42.429</v>
      </c>
    </row>
    <row r="30" spans="2:22" ht="15">
      <c r="B30" s="67">
        <v>4</v>
      </c>
      <c r="C30" s="68" t="s">
        <v>611</v>
      </c>
      <c r="D30" s="68"/>
      <c r="E30" s="68"/>
      <c r="F30" s="68"/>
      <c r="G30" s="69">
        <v>10</v>
      </c>
      <c r="H30" s="69"/>
      <c r="I30" s="69">
        <v>10</v>
      </c>
      <c r="J30" s="69"/>
      <c r="K30" s="69">
        <v>1</v>
      </c>
      <c r="L30" s="69"/>
      <c r="M30" s="69">
        <v>10</v>
      </c>
      <c r="N30" s="69"/>
      <c r="O30" s="69"/>
      <c r="P30" s="69"/>
      <c r="Q30" s="69"/>
      <c r="R30" s="69"/>
      <c r="S30" s="69">
        <v>10</v>
      </c>
      <c r="T30" s="69"/>
      <c r="U30" s="69">
        <v>10</v>
      </c>
      <c r="V30" s="69">
        <f t="shared" si="1"/>
        <v>51</v>
      </c>
    </row>
    <row r="31" spans="2:22" ht="15">
      <c r="B31" s="67">
        <v>5</v>
      </c>
      <c r="C31" s="68" t="s">
        <v>612</v>
      </c>
      <c r="D31" s="68"/>
      <c r="E31" s="68"/>
      <c r="F31" s="68"/>
      <c r="G31" s="69">
        <v>10</v>
      </c>
      <c r="H31" s="69"/>
      <c r="I31" s="69">
        <v>1</v>
      </c>
      <c r="J31" s="69"/>
      <c r="K31" s="69">
        <v>10</v>
      </c>
      <c r="L31" s="69"/>
      <c r="M31" s="69">
        <v>10</v>
      </c>
      <c r="N31" s="69"/>
      <c r="O31" s="69"/>
      <c r="P31" s="69"/>
      <c r="Q31" s="69"/>
      <c r="R31" s="69"/>
      <c r="S31" s="69">
        <v>10</v>
      </c>
      <c r="T31" s="69"/>
      <c r="U31" s="69">
        <v>10</v>
      </c>
      <c r="V31" s="69">
        <f t="shared" si="1"/>
        <v>51</v>
      </c>
    </row>
    <row r="32" spans="2:22" ht="15">
      <c r="B32" s="67">
        <v>6</v>
      </c>
      <c r="C32" s="68" t="s">
        <v>613</v>
      </c>
      <c r="D32" s="68"/>
      <c r="E32" s="68"/>
      <c r="F32" s="68"/>
      <c r="G32" s="69">
        <v>10</v>
      </c>
      <c r="H32" s="69"/>
      <c r="I32" s="69">
        <v>10</v>
      </c>
      <c r="J32" s="69"/>
      <c r="K32" s="69">
        <v>1.098</v>
      </c>
      <c r="L32" s="69"/>
      <c r="M32" s="69">
        <v>10</v>
      </c>
      <c r="N32" s="69"/>
      <c r="O32" s="69"/>
      <c r="P32" s="69"/>
      <c r="Q32" s="69"/>
      <c r="R32" s="69"/>
      <c r="S32" s="69">
        <v>10</v>
      </c>
      <c r="T32" s="69"/>
      <c r="U32" s="69">
        <v>10</v>
      </c>
      <c r="V32" s="69">
        <f t="shared" si="1"/>
        <v>51.098</v>
      </c>
    </row>
    <row r="33" spans="2:22" ht="15">
      <c r="B33" s="67">
        <v>7</v>
      </c>
      <c r="C33" s="68" t="s">
        <v>614</v>
      </c>
      <c r="D33" s="68"/>
      <c r="E33" s="68"/>
      <c r="F33" s="68"/>
      <c r="G33" s="69">
        <v>10</v>
      </c>
      <c r="H33" s="69"/>
      <c r="I33" s="69">
        <v>1.214</v>
      </c>
      <c r="J33" s="69"/>
      <c r="K33" s="69">
        <v>10</v>
      </c>
      <c r="L33" s="69"/>
      <c r="M33" s="69">
        <v>10</v>
      </c>
      <c r="N33" s="69"/>
      <c r="O33" s="69"/>
      <c r="P33" s="69"/>
      <c r="Q33" s="69"/>
      <c r="R33" s="69"/>
      <c r="S33" s="69">
        <v>10</v>
      </c>
      <c r="T33" s="69"/>
      <c r="U33" s="69">
        <v>10</v>
      </c>
      <c r="V33" s="69">
        <f t="shared" si="1"/>
        <v>51.214</v>
      </c>
    </row>
    <row r="34" spans="2:22" ht="15">
      <c r="B34" s="67">
        <v>8</v>
      </c>
      <c r="C34" s="68" t="s">
        <v>615</v>
      </c>
      <c r="D34" s="68"/>
      <c r="E34" s="68"/>
      <c r="F34" s="68"/>
      <c r="G34" s="69">
        <v>10</v>
      </c>
      <c r="H34" s="69"/>
      <c r="I34" s="69">
        <v>1.221</v>
      </c>
      <c r="J34" s="69"/>
      <c r="K34" s="69">
        <v>10</v>
      </c>
      <c r="L34" s="69"/>
      <c r="M34" s="69">
        <v>10</v>
      </c>
      <c r="N34" s="69"/>
      <c r="O34" s="69"/>
      <c r="P34" s="69"/>
      <c r="Q34" s="69"/>
      <c r="R34" s="69"/>
      <c r="S34" s="69">
        <v>10</v>
      </c>
      <c r="T34" s="69"/>
      <c r="U34" s="69">
        <v>10</v>
      </c>
      <c r="V34" s="69">
        <f t="shared" si="1"/>
        <v>51.221000000000004</v>
      </c>
    </row>
    <row r="35" spans="2:22" ht="15">
      <c r="B35" s="67">
        <v>9</v>
      </c>
      <c r="C35" s="68" t="s">
        <v>616</v>
      </c>
      <c r="D35" s="68"/>
      <c r="E35" s="68"/>
      <c r="F35" s="68"/>
      <c r="G35" s="69">
        <v>10</v>
      </c>
      <c r="H35" s="69"/>
      <c r="I35" s="69">
        <v>10</v>
      </c>
      <c r="J35" s="69"/>
      <c r="K35" s="69">
        <v>10</v>
      </c>
      <c r="L35" s="69"/>
      <c r="M35" s="69">
        <v>10</v>
      </c>
      <c r="N35" s="69"/>
      <c r="O35" s="69"/>
      <c r="P35" s="69"/>
      <c r="Q35" s="69"/>
      <c r="R35" s="69"/>
      <c r="S35" s="69">
        <v>1.285</v>
      </c>
      <c r="T35" s="69"/>
      <c r="U35" s="69">
        <v>10</v>
      </c>
      <c r="V35" s="69">
        <f t="shared" si="1"/>
        <v>51.285</v>
      </c>
    </row>
    <row r="36" spans="2:22" ht="15">
      <c r="B36" s="67">
        <v>10</v>
      </c>
      <c r="C36" s="68" t="s">
        <v>617</v>
      </c>
      <c r="D36" s="68"/>
      <c r="E36" s="68"/>
      <c r="F36" s="68"/>
      <c r="G36" s="69">
        <v>10</v>
      </c>
      <c r="H36" s="69"/>
      <c r="I36" s="69">
        <v>1.305</v>
      </c>
      <c r="J36" s="69"/>
      <c r="K36" s="69">
        <v>10</v>
      </c>
      <c r="L36" s="69"/>
      <c r="M36" s="69">
        <v>10</v>
      </c>
      <c r="N36" s="69"/>
      <c r="O36" s="69"/>
      <c r="P36" s="69"/>
      <c r="Q36" s="69"/>
      <c r="R36" s="69"/>
      <c r="S36" s="69">
        <v>10</v>
      </c>
      <c r="T36" s="69"/>
      <c r="U36" s="69">
        <v>10</v>
      </c>
      <c r="V36" s="69">
        <f t="shared" si="1"/>
        <v>51.305</v>
      </c>
    </row>
    <row r="37" spans="2:22" ht="15">
      <c r="B37" s="67">
        <v>11</v>
      </c>
      <c r="C37" s="68" t="s">
        <v>618</v>
      </c>
      <c r="D37" s="68"/>
      <c r="E37" s="68"/>
      <c r="F37" s="68"/>
      <c r="G37" s="69">
        <v>10</v>
      </c>
      <c r="H37" s="69"/>
      <c r="I37" s="69">
        <v>1.305</v>
      </c>
      <c r="J37" s="69"/>
      <c r="K37" s="69">
        <v>10</v>
      </c>
      <c r="L37" s="69"/>
      <c r="M37" s="69">
        <v>10</v>
      </c>
      <c r="N37" s="69"/>
      <c r="O37" s="69"/>
      <c r="P37" s="69"/>
      <c r="Q37" s="69"/>
      <c r="R37" s="69"/>
      <c r="S37" s="69">
        <v>10</v>
      </c>
      <c r="T37" s="69"/>
      <c r="U37" s="69">
        <v>10</v>
      </c>
      <c r="V37" s="69">
        <f t="shared" si="1"/>
        <v>51.305</v>
      </c>
    </row>
    <row r="38" spans="2:22" ht="15">
      <c r="B38" s="67">
        <v>12</v>
      </c>
      <c r="C38" s="68" t="s">
        <v>619</v>
      </c>
      <c r="D38" s="68"/>
      <c r="E38" s="68"/>
      <c r="F38" s="68"/>
      <c r="G38" s="69">
        <v>10</v>
      </c>
      <c r="H38" s="69"/>
      <c r="I38" s="69">
        <v>10</v>
      </c>
      <c r="J38" s="69"/>
      <c r="K38" s="69">
        <v>1.313</v>
      </c>
      <c r="L38" s="69"/>
      <c r="M38" s="69">
        <v>10</v>
      </c>
      <c r="N38" s="69"/>
      <c r="O38" s="69"/>
      <c r="P38" s="69"/>
      <c r="Q38" s="69"/>
      <c r="R38" s="69"/>
      <c r="S38" s="69">
        <v>10</v>
      </c>
      <c r="T38" s="69"/>
      <c r="U38" s="69">
        <v>10</v>
      </c>
      <c r="V38" s="69">
        <f t="shared" si="1"/>
        <v>51.313</v>
      </c>
    </row>
    <row r="39" spans="2:22" ht="15">
      <c r="B39" s="67">
        <v>13</v>
      </c>
      <c r="C39" s="68" t="s">
        <v>620</v>
      </c>
      <c r="D39" s="68"/>
      <c r="E39" s="68"/>
      <c r="F39" s="68"/>
      <c r="G39" s="69">
        <v>10</v>
      </c>
      <c r="H39" s="69"/>
      <c r="I39" s="69">
        <v>10</v>
      </c>
      <c r="J39" s="69"/>
      <c r="K39" s="69">
        <v>1.32</v>
      </c>
      <c r="L39" s="69"/>
      <c r="M39" s="69">
        <v>10</v>
      </c>
      <c r="N39" s="69"/>
      <c r="O39" s="69"/>
      <c r="P39" s="69"/>
      <c r="Q39" s="69"/>
      <c r="R39" s="69"/>
      <c r="S39" s="69">
        <v>10</v>
      </c>
      <c r="T39" s="69"/>
      <c r="U39" s="69">
        <v>10</v>
      </c>
      <c r="V39" s="69">
        <f t="shared" si="1"/>
        <v>51.32</v>
      </c>
    </row>
    <row r="40" spans="2:22" ht="15">
      <c r="B40" s="67">
        <v>14</v>
      </c>
      <c r="C40" s="68" t="s">
        <v>621</v>
      </c>
      <c r="D40" s="68"/>
      <c r="E40" s="68"/>
      <c r="F40" s="68"/>
      <c r="G40" s="69">
        <v>10</v>
      </c>
      <c r="H40" s="69"/>
      <c r="I40" s="69">
        <v>10</v>
      </c>
      <c r="J40" s="69"/>
      <c r="K40" s="69">
        <v>10</v>
      </c>
      <c r="L40" s="69"/>
      <c r="M40" s="69">
        <v>1.357</v>
      </c>
      <c r="N40" s="69"/>
      <c r="O40" s="69"/>
      <c r="P40" s="69"/>
      <c r="Q40" s="69"/>
      <c r="R40" s="69"/>
      <c r="S40" s="69">
        <v>10</v>
      </c>
      <c r="T40" s="69"/>
      <c r="U40" s="69">
        <v>10</v>
      </c>
      <c r="V40" s="69">
        <f t="shared" si="1"/>
        <v>51.357</v>
      </c>
    </row>
    <row r="41" spans="2:22" ht="15">
      <c r="B41" s="67">
        <v>15</v>
      </c>
      <c r="C41" s="68" t="s">
        <v>622</v>
      </c>
      <c r="D41" s="68"/>
      <c r="E41" s="68"/>
      <c r="F41" s="68"/>
      <c r="G41" s="69">
        <v>10</v>
      </c>
      <c r="H41" s="69"/>
      <c r="I41" s="69">
        <v>10</v>
      </c>
      <c r="J41" s="69"/>
      <c r="K41" s="69">
        <v>10</v>
      </c>
      <c r="L41" s="69"/>
      <c r="M41" s="69">
        <v>10</v>
      </c>
      <c r="N41" s="69"/>
      <c r="O41" s="69"/>
      <c r="P41" s="69"/>
      <c r="Q41" s="69"/>
      <c r="R41" s="69"/>
      <c r="S41" s="69">
        <v>10</v>
      </c>
      <c r="T41" s="69"/>
      <c r="U41" s="69">
        <v>10</v>
      </c>
      <c r="V41" s="69">
        <f t="shared" si="1"/>
        <v>60</v>
      </c>
    </row>
  </sheetData>
  <sheetProtection selectLockedCells="1" selectUnlockedCells="1"/>
  <mergeCells count="10">
    <mergeCell ref="B1:V1"/>
    <mergeCell ref="F2:G2"/>
    <mergeCell ref="H2:I2"/>
    <mergeCell ref="J2:K2"/>
    <mergeCell ref="L2:M2"/>
    <mergeCell ref="N2:O2"/>
    <mergeCell ref="P2:Q2"/>
    <mergeCell ref="R2:S2"/>
    <mergeCell ref="T2:U2"/>
    <mergeCell ref="V2:V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Lukatsky Evgeniy</dc:creator>
  <cp:keywords/>
  <dc:description/>
  <cp:lastModifiedBy>Админ</cp:lastModifiedBy>
  <dcterms:created xsi:type="dcterms:W3CDTF">2006-09-28T02:33:49Z</dcterms:created>
  <dcterms:modified xsi:type="dcterms:W3CDTF">2019-05-11T08:19:39Z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